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2"/>
  </bookViews>
  <sheets>
    <sheet name="целевая" sheetId="1" r:id="rId1"/>
    <sheet name="ведомств" sheetId="2" r:id="rId2"/>
    <sheet name="Справочно" sheetId="3" r:id="rId3"/>
  </sheets>
  <definedNames>
    <definedName name="_xlnm.Print_Area" localSheetId="1">'ведомств'!$A$1:$H$137</definedName>
    <definedName name="_xlnm.Print_Area" localSheetId="0">'целевая'!$A$1:$H$115</definedName>
  </definedNames>
  <calcPr fullCalcOnLoad="1"/>
</workbook>
</file>

<file path=xl/sharedStrings.xml><?xml version="1.0" encoding="utf-8"?>
<sst xmlns="http://schemas.openxmlformats.org/spreadsheetml/2006/main" count="1369" uniqueCount="199">
  <si>
    <t>(тыс. рублей)</t>
  </si>
  <si>
    <t>№ п/п</t>
  </si>
  <si>
    <t>Наименование</t>
  </si>
  <si>
    <t>РЗ</t>
  </si>
  <si>
    <t>ПР</t>
  </si>
  <si>
    <t>ЦСР</t>
  </si>
  <si>
    <t>ВР</t>
  </si>
  <si>
    <t>Сумма</t>
  </si>
  <si>
    <t>ВСЕГО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</si>
  <si>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</si>
  <si>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</si>
  <si>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</si>
  <si>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</si>
  <si>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00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</si>
  <si>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</si>
  <si>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</si>
  <si>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</si>
  <si>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</si>
  <si>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</si>
  <si>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</si>
  <si>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</si>
  <si>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</si>
  <si>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</si>
  <si>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</si>
  <si>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</si>
  <si>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</si>
  <si>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</si>
  <si>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</si>
  <si>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</si>
  <si>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13</t>
  </si>
  <si>
    <t>12</t>
  </si>
  <si>
    <t>Жилищно-коммунальное хозяйство</t>
  </si>
  <si>
    <t>05</t>
  </si>
  <si>
    <t>Благоустройство</t>
  </si>
  <si>
    <t>Уличное освещение</t>
  </si>
  <si>
    <t>Другие вопросы в области жилищно-коммунального хозяйства</t>
  </si>
  <si>
    <t>Образование</t>
  </si>
  <si>
    <t>07</t>
  </si>
  <si>
    <t>Молодежная политика и оздоровление детей</t>
  </si>
  <si>
    <t>08</t>
  </si>
  <si>
    <t>Обеспечение деятельности (оказание услуг) подведомственных учреждений</t>
  </si>
  <si>
    <t>Физическая культура и спорт</t>
  </si>
  <si>
    <t>11</t>
  </si>
  <si>
    <t>Дорожное хозяйство (дорожные фонды)</t>
  </si>
  <si>
    <t>Вед</t>
  </si>
  <si>
    <t>Социальная политика</t>
  </si>
  <si>
    <t>Социальное обеспечение населения</t>
  </si>
  <si>
    <t>Исполнительно-распорядительный орган Администрация сельского поселения Усть-Лабинского района</t>
  </si>
  <si>
    <t>Обеспечение деятельности высшего органа исполнительной власти Александровского сельского поселения Усть-Лабинского района</t>
  </si>
  <si>
    <t>Высшее должностное лицо Александровского сельского поселения Усть-Лабинского района</t>
  </si>
  <si>
    <t>Обеспечение деятельности администрации</t>
  </si>
  <si>
    <t>Обеспечение функционирования администрации</t>
  </si>
  <si>
    <t>Расходы на обеспечение функций органов местного самоуправления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</si>
  <si>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</si>
  <si>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</si>
  <si>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Обеспечение деятельности финансовых налоговых и таможенных органов и органов финансового (финансово-бюджетного) надзора</t>
  </si>
  <si>
    <t>06</t>
  </si>
  <si>
    <t>Расходы на обеспечение функций органов местного самоуправления по передаваемым полномочиям поселений</t>
  </si>
  <si>
    <t>Финансовое обеспечение непредвиденных расходов</t>
  </si>
  <si>
    <t>Резервные фонды администрации Александровского сельского поселения Усть-Лабинского района</t>
  </si>
  <si>
    <t>Управление муниципальным имуществом муниципального образования Александровского сельского поселения Усть-Лабинского района</t>
  </si>
  <si>
    <t>Мероприятия в рамках управления имуществом Александровского сельского поселения Усть-Лабинского района</t>
  </si>
  <si>
    <t>Обеспечение деятельности администрации Александровского сельского поселения Усть-Лабинского района</t>
  </si>
  <si>
    <t>Переданные межбюджетные трансферты в бюджеты поселений</t>
  </si>
  <si>
    <t>Реализация мероприятий ведомственной целевой программы</t>
  </si>
  <si>
    <t>Реализация мероприятий в области дорожного хозяйства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</si>
  <si>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</si>
  <si>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мероприятия по благоустройству городских округов и поселений</t>
  </si>
  <si>
    <t>Мероприятия в области культуры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</si>
  <si>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</si>
  <si>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</si>
  <si>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</si>
  <si>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>Культура и кинематография</t>
  </si>
  <si>
    <t xml:space="preserve">Культура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</si>
  <si>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</si>
  <si>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</si>
  <si>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</si>
  <si>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</si>
  <si>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Межбюджетные трансферты</t>
  </si>
  <si>
    <t>Социальное обеспечение и иные выплаты населению</t>
  </si>
  <si>
    <t>300</t>
  </si>
  <si>
    <t>Реализация мероприятий по уличному освещению</t>
  </si>
  <si>
    <t>Реализация прочих мероприятий по благоустройству городских округов и поселений</t>
  </si>
  <si>
    <t>Озеленение</t>
  </si>
  <si>
    <t>Реализация мероприятий по озеленению</t>
  </si>
  <si>
    <t>Приложение  № 8</t>
  </si>
  <si>
    <t>Приложение  № 9</t>
  </si>
  <si>
    <t>Благоустройство. Другие вопросы в области ЖКХ.</t>
  </si>
  <si>
    <t>50 0 00 00000</t>
  </si>
  <si>
    <t>50 1 00 00000</t>
  </si>
  <si>
    <t>50 1 00 00190</t>
  </si>
  <si>
    <t>51 0 00 00000</t>
  </si>
  <si>
    <t>51 1 00 00000</t>
  </si>
  <si>
    <t>51 1 00 00190</t>
  </si>
  <si>
    <t>51 2 00 00000</t>
  </si>
  <si>
    <t>51 2 00 60190</t>
  </si>
  <si>
    <t>51 1 00 21190</t>
  </si>
  <si>
    <t>51 4 00 00000</t>
  </si>
  <si>
    <t>51 4 00 10490</t>
  </si>
  <si>
    <t>52 0 00 00000</t>
  </si>
  <si>
    <t>52 1 00 00000</t>
  </si>
  <si>
    <t>52 1 00 10390</t>
  </si>
  <si>
    <t>54 0 00 00000</t>
  </si>
  <si>
    <t>54 0 00 10070</t>
  </si>
  <si>
    <t>71 0 00 00000</t>
  </si>
  <si>
    <t>71 0 00 10070</t>
  </si>
  <si>
    <t>51 6 00 00000</t>
  </si>
  <si>
    <t>51 6 00 51180</t>
  </si>
  <si>
    <t>57 0 00 00000</t>
  </si>
  <si>
    <t>57 0 00 10070</t>
  </si>
  <si>
    <t>59 0 00 00000</t>
  </si>
  <si>
    <t>59 0 00 11080</t>
  </si>
  <si>
    <t>60 0 00 00000</t>
  </si>
  <si>
    <t>60 0 00 10070</t>
  </si>
  <si>
    <t xml:space="preserve">62 0 00 00000 </t>
  </si>
  <si>
    <t>62 0 00 10070</t>
  </si>
  <si>
    <t>64 0 00 00000</t>
  </si>
  <si>
    <t>64 0 00 11030</t>
  </si>
  <si>
    <t>66 0 00 00000</t>
  </si>
  <si>
    <t>66 0 00 00590</t>
  </si>
  <si>
    <t>67 0 00 00000</t>
  </si>
  <si>
    <t>67 0 00 10070</t>
  </si>
  <si>
    <t>68 0 00 00000</t>
  </si>
  <si>
    <t>68 1 00 00000</t>
  </si>
  <si>
    <t>68 1 00 00590</t>
  </si>
  <si>
    <t xml:space="preserve">68 2 00 00000 </t>
  </si>
  <si>
    <t>68 2 00 00590</t>
  </si>
  <si>
    <t>69 0 00 00000</t>
  </si>
  <si>
    <t>69 0 00 10070</t>
  </si>
  <si>
    <t xml:space="preserve">Физическая культура </t>
  </si>
  <si>
    <t>Обеспечение населения услугами учреждений физической культуры и спорта</t>
  </si>
  <si>
    <t>70 0 00  00590</t>
  </si>
  <si>
    <t>70 0 00 00590</t>
  </si>
  <si>
    <t>70 0 00 00000</t>
  </si>
  <si>
    <t>Закупка товаров, работ и услуг для обеспечения государственных (муниципальных) нужд</t>
  </si>
  <si>
    <t>73 0 0000000</t>
  </si>
  <si>
    <t>73 0 0010070</t>
  </si>
  <si>
    <t>Закупка товаров, работ и услуг для обеспечениягосударственных (муниципальных) нужд</t>
  </si>
  <si>
    <t>74 0 0000000</t>
  </si>
  <si>
    <t>74 0 0010070</t>
  </si>
  <si>
    <t>800</t>
  </si>
  <si>
    <t>64 2 00 11060</t>
  </si>
  <si>
    <t>64 2 00 00000</t>
  </si>
  <si>
    <t>64 1 00 11040</t>
  </si>
  <si>
    <t>64 1 00 00000</t>
  </si>
  <si>
    <t>Реализация мероприятий других вопросов в области национальной экономики</t>
  </si>
  <si>
    <t>Мероприятия по землеустройству и землепользованию</t>
  </si>
  <si>
    <t>61 1 00 00000</t>
  </si>
  <si>
    <t>Реализация мероприятий по землеустройству и землепользованию</t>
  </si>
  <si>
    <t xml:space="preserve">61 1 00 11020 </t>
  </si>
  <si>
    <t xml:space="preserve"> </t>
  </si>
  <si>
    <t>61 000  00000</t>
  </si>
  <si>
    <t xml:space="preserve">  </t>
  </si>
  <si>
    <t>59 0 00 S2440</t>
  </si>
  <si>
    <t>59 0 00 S0000</t>
  </si>
  <si>
    <t>Мероприятия подпраграммы "Строительство, реконструкция, капитальный ремонт и ремонт автомобильных дорог общего пользования местного значения на территории Краснодарского края" государственной программы Краснодарского края "Развитие сети автомобильных дорог Краснодарского края"</t>
  </si>
  <si>
    <t>Реализация мероприятий подпраграммы "Строительство, реконструкция, капитальный ремонт и ремонт автомобильных дорог общего пользования местного значения на территории Краснодарского края" государственной программы Краснодарского края "Развитие сети автомобильных дорог Краснодарского края"</t>
  </si>
  <si>
    <t>поселения Усть-Лабинского района                                                                                         Н.Н. Харько</t>
  </si>
  <si>
    <t xml:space="preserve"> Глава Александровского сельского </t>
  </si>
  <si>
    <t xml:space="preserve">Глава Александровского сельского </t>
  </si>
  <si>
    <t xml:space="preserve">Распределение бюджетных ассигнований бюджета Александровского сельского поселения Усть-Лабинского района по целевым статьям, группам видов расходов классификации расходов бюджетов на 2019 год </t>
  </si>
  <si>
    <t xml:space="preserve">ВЕДОМСТВЕННАЯ СТРУКТУРА РАСХОДОВ бюджета Александровского сельского поселения Усть-Лабинского района на 2019 год </t>
  </si>
  <si>
    <t>Ведомственная  целевая программа "Информационное освещение и программное обеспечение деятельности органов местного самоуправления Александровского сельского поселения Усть-Лабинского района на 2019 год"</t>
  </si>
  <si>
    <t>Ведомственная целевая программа "Развитие муниципальной службы в  Александровском сельском поселении Усть-Лабинского района в 2019 году"</t>
  </si>
  <si>
    <t xml:space="preserve">Ведомственная целевая программа "Доступная среда жизнедеятельности инвалидов и иных маломобильных групп населения в  Александровском сельском поселении Усть-Лабинского района на 2019 год" </t>
  </si>
  <si>
    <t xml:space="preserve">Ведомственная целевая программа "Противодействия коррупции в  Александровском сельском поселении Усть-Лабинского района на 2019 год" </t>
  </si>
  <si>
    <t>Ведомственная целевая программа "Обеспечение первичных мер пожарной безопасности  на территории Александровского сельского поселения Усть-Лабинского района на 2019 год"</t>
  </si>
  <si>
    <t>Ведомственная целевая программа "Развитие малого предпринимательства на территории Александровского сельского посе ления Усть-Лабинского района" на 2019 год</t>
  </si>
  <si>
    <t>Ведомственная целевая программа " Социальная поддержка отдельных категорий населения Александровского сельского поселения Усть-Лабинского района на 2019год"</t>
  </si>
  <si>
    <t>Ведомственная целевая программа "Организация и осуществление мероприятий по работе с детьми и молодежью в  Александровском сельском поселении Усть-Лабинского района"на 2019год</t>
  </si>
  <si>
    <t>Ведомственная целевая программа "Развитие малого предпринимательства на территории Александровского сельского посе ления Усть-Лабинского района" на 2019год</t>
  </si>
  <si>
    <t>Ведомственная целевая программа "Развитие муниципальной службы в  Александровском сельском поселении Усть-Лабинского района в 2019году"</t>
  </si>
  <si>
    <t xml:space="preserve">Ведомственная целевая программа "Доступная среда жизнедеятельности инвалидов и иных маломобильных групп населения в  Александровском сельском поселении Усть-Лабинского района на 2019год" </t>
  </si>
  <si>
    <t xml:space="preserve">Ведомственная целевая программа "Противодействия коррупции в  Александровском сельском поселении Усть-Лабинского района на 2019год" </t>
  </si>
  <si>
    <t>Ведомственная  целевая программа "Информационное освещение и программное обеспечение деятельности органов местного самоуправления Александровского сельского поселения Усть-Лабинского района на 2019год"</t>
  </si>
  <si>
    <t>Ведомственная целевая программа "Повышение безопасности дорожного движения на территории Александровского сельского поселения Усть-Лабинского района в 2019 году"</t>
  </si>
  <si>
    <t>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</t>
  </si>
  <si>
    <t>поселения Усть-Лабинского района                                                                                                                                                          Н.Н. Харько</t>
  </si>
  <si>
    <t>СПРАВОЧНО</t>
  </si>
  <si>
    <t xml:space="preserve">Сумма предусмотренная в бюджете </t>
  </si>
  <si>
    <t>к уточнению</t>
  </si>
  <si>
    <t>сумма</t>
  </si>
  <si>
    <t>Ведомственная целевая программа "Повышение безопасности дорожного движения на территории Александровского сельского поселения Усть-Лабинского района" на 2019год"</t>
  </si>
  <si>
    <t>Ведомственная целевая программа "Организация и осуществление мероприятий по работе с детьми и молодежью в  Александровском сельском поселении Усть-Лабинского района"на 2019 год</t>
  </si>
  <si>
    <t>Ведомственная целевая программа " Социальная поддержка отдельных категорий населения Александровского сельского поселения Усть-Лабинского района на 2019 год"</t>
  </si>
  <si>
    <t>поселения Усть-Лабинского района                                                                                                                                           Н.Н. Харько</t>
  </si>
  <si>
    <t>Реализация муниципальных функций, связанных с муниципальным управлением</t>
  </si>
  <si>
    <t>Прочие обязательства муниципального образования</t>
  </si>
  <si>
    <t>52 2 00 00000</t>
  </si>
  <si>
    <t>52 2 00 29010</t>
  </si>
  <si>
    <t>Субсидии на дополнительную помощь местным бюджетам для решения социально-значимых вопросов</t>
  </si>
  <si>
    <t>64 2 00 60050</t>
  </si>
  <si>
    <t>Коммунальное хозяйство</t>
  </si>
  <si>
    <t>63 0 00 00000</t>
  </si>
  <si>
    <t>63 0 00 10070</t>
  </si>
  <si>
    <t>Ведомственная целевая программа "Развитие жилищно-коммунального хозяйства на территории Александровского сельского поселенияУсть-Лабинского района"на 2019 год</t>
  </si>
  <si>
    <t>Приложение № 3                                                                                         к Решению Совета
Александровского сельского поселения
 Усть-Лабинского района 
От 27.03.2019г. № 2 протокол № 76
«О внесении изменений в  бюджет                                            Александровского сельского поселения 
Усть-Лабинского района на 2019 год»</t>
  </si>
  <si>
    <t>Приложение № 4                                                                                                                к Решению Совета
Александровского сельского поселения
 Усть-Лабинского района 
От 27.03.2019г. № 2 протокол № 76
«О внесении изменений в  бюджет                                            Александровского сельского поселения 
Усть-Лабинского района на 2019 год»</t>
  </si>
  <si>
    <t>к Решению Совета Александровского сельского поселения Усть-Лабинского района  от 27.03.2019г. № 2 протокол № 76
«О внесении изменений в  бюджет Александровского сельского поселения Усть-Лабинского района на 2019 год»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</si>
</sst>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_-* #,##0.000_р_._-;\-* #,##0.000_р_._-;_-* &quot;-&quot;???_р_._-;_-@_-"/>
    <numFmt numFmtId="179" formatCode="0.000"/>
    <numFmt numFmtId="180" formatCode="0;[Red]0"/>
    <numFmt numFmtId="181" formatCode="#,##0.000"/>
    <numFmt numFmtId="182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77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right" vertical="top" wrapText="1"/>
    </xf>
    <xf numFmtId="49" fontId="8" fillId="0" borderId="12" xfId="0" applyNumberFormat="1" applyFont="1" applyBorder="1" applyAlignment="1">
      <alignment horizontal="right" wrapText="1"/>
    </xf>
    <xf numFmtId="177" fontId="8" fillId="0" borderId="12" xfId="0" applyNumberFormat="1" applyFont="1" applyBorder="1" applyAlignment="1">
      <alignment horizontal="right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33" borderId="12" xfId="0" applyFont="1" applyFill="1" applyBorder="1" applyAlignment="1">
      <alignment horizontal="right" wrapText="1"/>
    </xf>
    <xf numFmtId="49" fontId="8" fillId="33" borderId="12" xfId="0" applyNumberFormat="1" applyFont="1" applyFill="1" applyBorder="1" applyAlignment="1">
      <alignment horizontal="right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49" fontId="7" fillId="0" borderId="12" xfId="0" applyNumberFormat="1" applyFont="1" applyBorder="1" applyAlignment="1">
      <alignment horizontal="right" wrapText="1"/>
    </xf>
    <xf numFmtId="177" fontId="7" fillId="0" borderId="12" xfId="0" applyNumberFormat="1" applyFont="1" applyBorder="1" applyAlignment="1">
      <alignment horizontal="right" wrapText="1"/>
    </xf>
    <xf numFmtId="0" fontId="8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horizontal="right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right"/>
    </xf>
    <xf numFmtId="177" fontId="7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right"/>
    </xf>
    <xf numFmtId="49" fontId="2" fillId="0" borderId="12" xfId="0" applyNumberFormat="1" applyFont="1" applyFill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right"/>
    </xf>
    <xf numFmtId="177" fontId="49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right"/>
    </xf>
    <xf numFmtId="177" fontId="7" fillId="34" borderId="12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7" fillId="34" borderId="12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wrapText="1"/>
    </xf>
    <xf numFmtId="0" fontId="8" fillId="35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right" wrapText="1"/>
    </xf>
    <xf numFmtId="49" fontId="7" fillId="35" borderId="12" xfId="0" applyNumberFormat="1" applyFont="1" applyFill="1" applyBorder="1" applyAlignment="1">
      <alignment horizontal="right" wrapText="1"/>
    </xf>
    <xf numFmtId="0" fontId="7" fillId="0" borderId="12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" fillId="33" borderId="12" xfId="0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right"/>
    </xf>
    <xf numFmtId="0" fontId="8" fillId="34" borderId="12" xfId="0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7" fillId="34" borderId="12" xfId="0" applyFont="1" applyFill="1" applyBorder="1" applyAlignment="1">
      <alignment/>
    </xf>
    <xf numFmtId="49" fontId="8" fillId="0" borderId="1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justify" vertical="center"/>
    </xf>
    <xf numFmtId="0" fontId="7" fillId="34" borderId="12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right" wrapText="1"/>
    </xf>
    <xf numFmtId="177" fontId="7" fillId="34" borderId="12" xfId="0" applyNumberFormat="1" applyFont="1" applyFill="1" applyBorder="1" applyAlignment="1">
      <alignment horizontal="right" wrapText="1"/>
    </xf>
    <xf numFmtId="0" fontId="7" fillId="34" borderId="12" xfId="0" applyFont="1" applyFill="1" applyBorder="1" applyAlignment="1">
      <alignment horizontal="right" wrapText="1"/>
    </xf>
    <xf numFmtId="0" fontId="7" fillId="34" borderId="12" xfId="0" applyFont="1" applyFill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49" fontId="2" fillId="34" borderId="12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 wrapText="1"/>
    </xf>
    <xf numFmtId="0" fontId="49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wrapText="1"/>
    </xf>
    <xf numFmtId="177" fontId="2" fillId="34" borderId="12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182" fontId="8" fillId="33" borderId="12" xfId="0" applyNumberFormat="1" applyFont="1" applyFill="1" applyBorder="1" applyAlignment="1">
      <alignment horizontal="right" wrapText="1"/>
    </xf>
    <xf numFmtId="182" fontId="7" fillId="0" borderId="12" xfId="0" applyNumberFormat="1" applyFont="1" applyBorder="1" applyAlignment="1">
      <alignment horizontal="right" wrapText="1"/>
    </xf>
    <xf numFmtId="182" fontId="8" fillId="0" borderId="12" xfId="0" applyNumberFormat="1" applyFont="1" applyBorder="1" applyAlignment="1">
      <alignment horizontal="right"/>
    </xf>
    <xf numFmtId="182" fontId="7" fillId="0" borderId="12" xfId="0" applyNumberFormat="1" applyFont="1" applyBorder="1" applyAlignment="1">
      <alignment horizontal="right"/>
    </xf>
    <xf numFmtId="182" fontId="4" fillId="33" borderId="12" xfId="0" applyNumberFormat="1" applyFont="1" applyFill="1" applyBorder="1" applyAlignment="1">
      <alignment horizontal="right"/>
    </xf>
    <xf numFmtId="182" fontId="4" fillId="0" borderId="12" xfId="0" applyNumberFormat="1" applyFont="1" applyBorder="1" applyAlignment="1">
      <alignment horizontal="right"/>
    </xf>
    <xf numFmtId="182" fontId="2" fillId="0" borderId="12" xfId="0" applyNumberFormat="1" applyFont="1" applyBorder="1" applyAlignment="1">
      <alignment horizontal="right"/>
    </xf>
    <xf numFmtId="182" fontId="8" fillId="33" borderId="12" xfId="0" applyNumberFormat="1" applyFont="1" applyFill="1" applyBorder="1" applyAlignment="1">
      <alignment horizontal="right"/>
    </xf>
    <xf numFmtId="182" fontId="2" fillId="0" borderId="12" xfId="0" applyNumberFormat="1" applyFont="1" applyBorder="1" applyAlignment="1">
      <alignment horizontal="right" wrapText="1"/>
    </xf>
    <xf numFmtId="182" fontId="49" fillId="0" borderId="12" xfId="0" applyNumberFormat="1" applyFont="1" applyBorder="1" applyAlignment="1">
      <alignment horizontal="right"/>
    </xf>
    <xf numFmtId="182" fontId="8" fillId="35" borderId="12" xfId="0" applyNumberFormat="1" applyFont="1" applyFill="1" applyBorder="1" applyAlignment="1">
      <alignment horizontal="right" wrapText="1"/>
    </xf>
    <xf numFmtId="182" fontId="8" fillId="0" borderId="12" xfId="0" applyNumberFormat="1" applyFont="1" applyBorder="1" applyAlignment="1">
      <alignment horizontal="right" wrapText="1"/>
    </xf>
    <xf numFmtId="0" fontId="52" fillId="0" borderId="0" xfId="0" applyFont="1" applyAlignment="1">
      <alignment horizontal="right" wrapText="1"/>
    </xf>
    <xf numFmtId="0" fontId="52" fillId="0" borderId="0" xfId="0" applyFont="1" applyAlignment="1">
      <alignment horizontal="right"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49" fontId="6" fillId="0" borderId="13" xfId="0" applyNumberFormat="1" applyFont="1" applyBorder="1" applyAlignment="1">
      <alignment horizontal="center" wrapText="1"/>
    </xf>
    <xf numFmtId="49" fontId="7" fillId="35" borderId="14" xfId="0" applyNumberFormat="1" applyFont="1" applyFill="1" applyBorder="1" applyAlignment="1">
      <alignment horizontal="right" wrapText="1"/>
    </xf>
    <xf numFmtId="49" fontId="8" fillId="0" borderId="14" xfId="0" applyNumberFormat="1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49" fontId="8" fillId="33" borderId="14" xfId="0" applyNumberFormat="1" applyFont="1" applyFill="1" applyBorder="1" applyAlignment="1">
      <alignment horizontal="right" wrapText="1"/>
    </xf>
    <xf numFmtId="49" fontId="7" fillId="0" borderId="14" xfId="0" applyNumberFormat="1" applyFont="1" applyBorder="1" applyAlignment="1">
      <alignment horizontal="right" wrapText="1"/>
    </xf>
    <xf numFmtId="0" fontId="8" fillId="0" borderId="14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33" borderId="14" xfId="0" applyFont="1" applyFill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4" fillId="33" borderId="14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4" fillId="33" borderId="14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32" fillId="0" borderId="0" xfId="0" applyFont="1" applyAlignment="1">
      <alignment/>
    </xf>
    <xf numFmtId="49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7" fillId="33" borderId="12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vertical="top" wrapText="1"/>
    </xf>
    <xf numFmtId="0" fontId="49" fillId="0" borderId="12" xfId="0" applyFont="1" applyBorder="1" applyAlignment="1">
      <alignment/>
    </xf>
    <xf numFmtId="0" fontId="49" fillId="33" borderId="12" xfId="0" applyFont="1" applyFill="1" applyBorder="1" applyAlignment="1">
      <alignment/>
    </xf>
    <xf numFmtId="182" fontId="49" fillId="0" borderId="12" xfId="0" applyNumberFormat="1" applyFont="1" applyBorder="1" applyAlignment="1">
      <alignment/>
    </xf>
    <xf numFmtId="182" fontId="49" fillId="33" borderId="12" xfId="0" applyNumberFormat="1" applyFont="1" applyFill="1" applyBorder="1" applyAlignment="1">
      <alignment/>
    </xf>
    <xf numFmtId="0" fontId="54" fillId="33" borderId="12" xfId="0" applyFont="1" applyFill="1" applyBorder="1" applyAlignment="1">
      <alignment/>
    </xf>
    <xf numFmtId="182" fontId="54" fillId="33" borderId="12" xfId="0" applyNumberFormat="1" applyFont="1" applyFill="1" applyBorder="1" applyAlignment="1">
      <alignment/>
    </xf>
    <xf numFmtId="177" fontId="49" fillId="0" borderId="12" xfId="0" applyNumberFormat="1" applyFont="1" applyBorder="1" applyAlignment="1">
      <alignment/>
    </xf>
    <xf numFmtId="0" fontId="8" fillId="34" borderId="12" xfId="0" applyFont="1" applyFill="1" applyBorder="1" applyAlignment="1">
      <alignment wrapText="1"/>
    </xf>
    <xf numFmtId="0" fontId="8" fillId="34" borderId="12" xfId="0" applyFont="1" applyFill="1" applyBorder="1" applyAlignment="1">
      <alignment horizontal="right" wrapText="1"/>
    </xf>
    <xf numFmtId="49" fontId="8" fillId="34" borderId="12" xfId="0" applyNumberFormat="1" applyFont="1" applyFill="1" applyBorder="1" applyAlignment="1">
      <alignment horizontal="right" wrapText="1"/>
    </xf>
    <xf numFmtId="182" fontId="8" fillId="34" borderId="12" xfId="0" applyNumberFormat="1" applyFont="1" applyFill="1" applyBorder="1" applyAlignment="1">
      <alignment horizontal="right"/>
    </xf>
    <xf numFmtId="182" fontId="7" fillId="34" borderId="12" xfId="0" applyNumberFormat="1" applyFont="1" applyFill="1" applyBorder="1" applyAlignment="1">
      <alignment horizontal="right"/>
    </xf>
    <xf numFmtId="177" fontId="4" fillId="0" borderId="12" xfId="0" applyNumberFormat="1" applyFont="1" applyBorder="1" applyAlignment="1">
      <alignment horizontal="right"/>
    </xf>
    <xf numFmtId="0" fontId="52" fillId="0" borderId="0" xfId="0" applyFont="1" applyAlignment="1">
      <alignment horizontal="right" wrapText="1"/>
    </xf>
    <xf numFmtId="0" fontId="5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9" fillId="0" borderId="0" xfId="0" applyFont="1" applyAlignment="1">
      <alignment/>
    </xf>
    <xf numFmtId="3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view="pageBreakPreview" zoomScale="75" zoomScaleNormal="75" zoomScaleSheetLayoutView="75" workbookViewId="0" topLeftCell="A29">
      <selection activeCell="H39" sqref="H39"/>
    </sheetView>
  </sheetViews>
  <sheetFormatPr defaultColWidth="9.140625" defaultRowHeight="15"/>
  <cols>
    <col min="1" max="1" width="5.57421875" style="0" customWidth="1"/>
    <col min="2" max="2" width="72.28125" style="0" customWidth="1"/>
    <col min="3" max="4" width="5.00390625" style="0" customWidth="1"/>
    <col min="5" max="5" width="17.7109375" style="0" customWidth="1"/>
    <col min="6" max="6" width="5.421875" style="0" customWidth="1"/>
    <col min="7" max="7" width="14.421875" style="0" customWidth="1"/>
  </cols>
  <sheetData>
    <row r="1" ht="18.75" customHeight="1">
      <c r="B1" s="2"/>
    </row>
    <row r="2" spans="2:7" ht="125.25" customHeight="1">
      <c r="B2" s="50"/>
      <c r="C2" s="142" t="s">
        <v>196</v>
      </c>
      <c r="D2" s="143"/>
      <c r="E2" s="143"/>
      <c r="F2" s="143"/>
      <c r="G2" s="143"/>
    </row>
    <row r="3" spans="2:7" ht="19.5" customHeight="1">
      <c r="B3" s="50"/>
      <c r="C3" s="91"/>
      <c r="D3" s="92"/>
      <c r="E3" s="92"/>
      <c r="F3" s="92"/>
      <c r="G3" s="92"/>
    </row>
    <row r="4" spans="1:7" ht="18.75" customHeight="1">
      <c r="A4" s="2"/>
      <c r="B4" s="2"/>
      <c r="C4" s="145" t="s">
        <v>85</v>
      </c>
      <c r="D4" s="145"/>
      <c r="E4" s="145"/>
      <c r="F4" s="145"/>
      <c r="G4" s="145"/>
    </row>
    <row r="5" spans="1:8" ht="18" customHeight="1">
      <c r="A5" s="16"/>
      <c r="B5" s="16"/>
      <c r="C5" s="144" t="s">
        <v>176</v>
      </c>
      <c r="D5" s="145"/>
      <c r="E5" s="145"/>
      <c r="F5" s="145"/>
      <c r="G5" s="145"/>
      <c r="H5" s="16"/>
    </row>
    <row r="6" spans="1:8" ht="20.25" customHeight="1">
      <c r="A6" s="16"/>
      <c r="B6" s="16"/>
      <c r="C6" s="145"/>
      <c r="D6" s="145"/>
      <c r="E6" s="145"/>
      <c r="F6" s="145"/>
      <c r="G6" s="145"/>
      <c r="H6" s="16"/>
    </row>
    <row r="7" spans="1:8" ht="20.25" customHeight="1">
      <c r="A7" s="16"/>
      <c r="B7" s="16"/>
      <c r="C7" s="145"/>
      <c r="D7" s="145"/>
      <c r="E7" s="145"/>
      <c r="F7" s="145"/>
      <c r="G7" s="145"/>
      <c r="H7" s="16"/>
    </row>
    <row r="8" spans="1:8" ht="20.25" customHeight="1">
      <c r="A8" s="16"/>
      <c r="B8" s="16"/>
      <c r="C8" s="145"/>
      <c r="D8" s="145"/>
      <c r="E8" s="145"/>
      <c r="F8" s="145"/>
      <c r="G8" s="145"/>
      <c r="H8" s="15"/>
    </row>
    <row r="9" spans="1:8" ht="20.25" customHeight="1">
      <c r="A9" s="16"/>
      <c r="B9" s="16"/>
      <c r="C9" s="145"/>
      <c r="D9" s="145"/>
      <c r="E9" s="145"/>
      <c r="F9" s="145"/>
      <c r="G9" s="145"/>
      <c r="H9" s="15"/>
    </row>
    <row r="10" spans="1:8" ht="20.25" customHeight="1">
      <c r="A10" s="16"/>
      <c r="B10" s="16"/>
      <c r="C10" s="145"/>
      <c r="D10" s="145"/>
      <c r="E10" s="145"/>
      <c r="F10" s="145"/>
      <c r="G10" s="145"/>
      <c r="H10" s="15"/>
    </row>
    <row r="11" spans="1:7" ht="20.25" customHeight="1">
      <c r="A11" s="14"/>
      <c r="B11" s="14"/>
      <c r="C11" s="14"/>
      <c r="D11" s="14"/>
      <c r="E11" s="14"/>
      <c r="F11" s="14"/>
      <c r="G11" s="14"/>
    </row>
    <row r="12" spans="1:9" ht="53.25" customHeight="1">
      <c r="A12" s="147" t="s">
        <v>160</v>
      </c>
      <c r="B12" s="147"/>
      <c r="C12" s="147"/>
      <c r="D12" s="147"/>
      <c r="E12" s="147"/>
      <c r="F12" s="147"/>
      <c r="G12" s="147"/>
      <c r="H12" s="6"/>
      <c r="I12" t="s">
        <v>150</v>
      </c>
    </row>
    <row r="13" spans="1:7" ht="15.75" customHeight="1" thickBot="1">
      <c r="A13" s="2"/>
      <c r="B13" s="2"/>
      <c r="C13" s="2"/>
      <c r="D13" s="2"/>
      <c r="E13" s="1"/>
      <c r="F13" s="148" t="s">
        <v>0</v>
      </c>
      <c r="G13" s="148"/>
    </row>
    <row r="14" spans="1:7" ht="37.5">
      <c r="A14" s="10" t="s">
        <v>1</v>
      </c>
      <c r="B14" s="11" t="s">
        <v>2</v>
      </c>
      <c r="C14" s="12" t="s">
        <v>3</v>
      </c>
      <c r="D14" s="12" t="s">
        <v>4</v>
      </c>
      <c r="E14" s="12" t="s">
        <v>5</v>
      </c>
      <c r="F14" s="12" t="s">
        <v>6</v>
      </c>
      <c r="G14" s="11" t="s">
        <v>7</v>
      </c>
    </row>
    <row r="15" spans="1:7" ht="15.75">
      <c r="A15" s="27"/>
      <c r="B15" s="17" t="s">
        <v>8</v>
      </c>
      <c r="C15" s="29"/>
      <c r="D15" s="29"/>
      <c r="E15" s="29"/>
      <c r="F15" s="29"/>
      <c r="G15" s="21">
        <f>G16</f>
        <v>13877.399999999998</v>
      </c>
    </row>
    <row r="16" spans="1:7" ht="30.75" customHeight="1">
      <c r="A16" s="17" t="s">
        <v>9</v>
      </c>
      <c r="B16" s="18" t="s">
        <v>47</v>
      </c>
      <c r="C16" s="20"/>
      <c r="D16" s="20"/>
      <c r="E16" s="20"/>
      <c r="F16" s="20"/>
      <c r="G16" s="21">
        <f>G17+G21+G30+G32+G35+G39+G42+G45+G48+G51+G54+G58+G61+G64+G67+G71+G74+G77+G86+G88+G94+G97+G106+G109</f>
        <v>13877.399999999998</v>
      </c>
    </row>
    <row r="17" spans="1:7" ht="36" customHeight="1">
      <c r="A17" s="66"/>
      <c r="B17" s="51" t="s">
        <v>48</v>
      </c>
      <c r="C17" s="67" t="s">
        <v>12</v>
      </c>
      <c r="D17" s="67" t="s">
        <v>14</v>
      </c>
      <c r="E17" s="67" t="s">
        <v>88</v>
      </c>
      <c r="F17" s="67"/>
      <c r="G17" s="68">
        <f>G18</f>
        <v>783.6</v>
      </c>
    </row>
    <row r="18" spans="1:7" ht="34.5" customHeight="1">
      <c r="A18" s="66"/>
      <c r="B18" s="51" t="s">
        <v>49</v>
      </c>
      <c r="C18" s="67" t="s">
        <v>12</v>
      </c>
      <c r="D18" s="67" t="s">
        <v>14</v>
      </c>
      <c r="E18" s="67" t="s">
        <v>89</v>
      </c>
      <c r="F18" s="67"/>
      <c r="G18" s="68">
        <f>G19</f>
        <v>783.6</v>
      </c>
    </row>
    <row r="19" spans="1:7" ht="22.5" customHeight="1">
      <c r="A19" s="66"/>
      <c r="B19" s="51" t="s">
        <v>52</v>
      </c>
      <c r="C19" s="67" t="s">
        <v>12</v>
      </c>
      <c r="D19" s="67" t="s">
        <v>14</v>
      </c>
      <c r="E19" s="67" t="s">
        <v>90</v>
      </c>
      <c r="F19" s="67"/>
      <c r="G19" s="68">
        <f>G20</f>
        <v>783.6</v>
      </c>
    </row>
    <row r="20" spans="1:7" ht="68.25" customHeight="1">
      <c r="A20" s="66"/>
      <c r="B20" s="51" t="s">
        <v>74</v>
      </c>
      <c r="C20" s="67" t="s">
        <v>12</v>
      </c>
      <c r="D20" s="67" t="s">
        <v>14</v>
      </c>
      <c r="E20" s="67" t="s">
        <v>90</v>
      </c>
      <c r="F20" s="67" t="s">
        <v>75</v>
      </c>
      <c r="G20" s="68">
        <v>783.6</v>
      </c>
    </row>
    <row r="21" spans="1:7" ht="15.75">
      <c r="A21" s="63"/>
      <c r="B21" s="51" t="s">
        <v>50</v>
      </c>
      <c r="C21" s="67" t="s">
        <v>12</v>
      </c>
      <c r="D21" s="67" t="s">
        <v>16</v>
      </c>
      <c r="E21" s="67" t="s">
        <v>91</v>
      </c>
      <c r="F21" s="67"/>
      <c r="G21" s="68">
        <f>G22+G27</f>
        <v>3182.9</v>
      </c>
    </row>
    <row r="22" spans="1:7" ht="16.5" customHeight="1">
      <c r="A22" s="63"/>
      <c r="B22" s="51" t="s">
        <v>51</v>
      </c>
      <c r="C22" s="67" t="s">
        <v>12</v>
      </c>
      <c r="D22" s="67" t="s">
        <v>16</v>
      </c>
      <c r="E22" s="67" t="s">
        <v>92</v>
      </c>
      <c r="F22" s="67"/>
      <c r="G22" s="68">
        <f>G23</f>
        <v>3179.1</v>
      </c>
    </row>
    <row r="23" spans="1:7" ht="18" customHeight="1">
      <c r="A23" s="63"/>
      <c r="B23" s="51" t="s">
        <v>52</v>
      </c>
      <c r="C23" s="67" t="s">
        <v>12</v>
      </c>
      <c r="D23" s="67" t="s">
        <v>16</v>
      </c>
      <c r="E23" s="67" t="s">
        <v>93</v>
      </c>
      <c r="F23" s="67"/>
      <c r="G23" s="68">
        <f>G24+G25+G26</f>
        <v>3179.1</v>
      </c>
    </row>
    <row r="24" spans="1:7" ht="66" customHeight="1">
      <c r="A24" s="63"/>
      <c r="B24" s="51" t="s">
        <v>74</v>
      </c>
      <c r="C24" s="67" t="s">
        <v>12</v>
      </c>
      <c r="D24" s="67" t="s">
        <v>16</v>
      </c>
      <c r="E24" s="67" t="s">
        <v>93</v>
      </c>
      <c r="F24" s="67" t="s">
        <v>75</v>
      </c>
      <c r="G24" s="68">
        <v>2754</v>
      </c>
    </row>
    <row r="25" spans="1:7" ht="35.25" customHeight="1">
      <c r="A25" s="63"/>
      <c r="B25" s="51" t="s">
        <v>134</v>
      </c>
      <c r="C25" s="67" t="s">
        <v>12</v>
      </c>
      <c r="D25" s="67" t="s">
        <v>16</v>
      </c>
      <c r="E25" s="67" t="s">
        <v>93</v>
      </c>
      <c r="F25" s="67" t="s">
        <v>76</v>
      </c>
      <c r="G25" s="68">
        <v>395.1</v>
      </c>
    </row>
    <row r="26" spans="1:7" ht="15.75">
      <c r="A26" s="63"/>
      <c r="B26" s="51" t="s">
        <v>77</v>
      </c>
      <c r="C26" s="67" t="s">
        <v>12</v>
      </c>
      <c r="D26" s="67" t="s">
        <v>16</v>
      </c>
      <c r="E26" s="67" t="s">
        <v>93</v>
      </c>
      <c r="F26" s="69">
        <v>800</v>
      </c>
      <c r="G26" s="68">
        <v>30</v>
      </c>
    </row>
    <row r="27" spans="1:7" ht="15" customHeight="1">
      <c r="A27" s="63"/>
      <c r="B27" s="51" t="s">
        <v>53</v>
      </c>
      <c r="C27" s="67" t="s">
        <v>12</v>
      </c>
      <c r="D27" s="67" t="s">
        <v>16</v>
      </c>
      <c r="E27" s="67" t="s">
        <v>94</v>
      </c>
      <c r="F27" s="69"/>
      <c r="G27" s="68">
        <f>G28</f>
        <v>3.8</v>
      </c>
    </row>
    <row r="28" spans="1:7" ht="33" customHeight="1">
      <c r="A28" s="63"/>
      <c r="B28" s="51" t="s">
        <v>54</v>
      </c>
      <c r="C28" s="67" t="s">
        <v>12</v>
      </c>
      <c r="D28" s="67" t="s">
        <v>16</v>
      </c>
      <c r="E28" s="67" t="s">
        <v>95</v>
      </c>
      <c r="F28" s="69"/>
      <c r="G28" s="68">
        <f>G29</f>
        <v>3.8</v>
      </c>
    </row>
    <row r="29" spans="1:7" ht="35.25" customHeight="1">
      <c r="A29" s="63"/>
      <c r="B29" s="51" t="s">
        <v>134</v>
      </c>
      <c r="C29" s="67" t="s">
        <v>12</v>
      </c>
      <c r="D29" s="67" t="s">
        <v>16</v>
      </c>
      <c r="E29" s="67" t="s">
        <v>95</v>
      </c>
      <c r="F29" s="69">
        <v>200</v>
      </c>
      <c r="G29" s="68">
        <v>3.8</v>
      </c>
    </row>
    <row r="30" spans="1:7" ht="31.5" customHeight="1">
      <c r="A30" s="63"/>
      <c r="B30" s="51" t="s">
        <v>57</v>
      </c>
      <c r="C30" s="67" t="s">
        <v>12</v>
      </c>
      <c r="D30" s="67" t="s">
        <v>56</v>
      </c>
      <c r="E30" s="70" t="s">
        <v>96</v>
      </c>
      <c r="F30" s="70"/>
      <c r="G30" s="47">
        <f>G31</f>
        <v>54.4</v>
      </c>
    </row>
    <row r="31" spans="1:7" ht="17.25" customHeight="1">
      <c r="A31" s="63"/>
      <c r="B31" s="51" t="s">
        <v>78</v>
      </c>
      <c r="C31" s="67" t="s">
        <v>12</v>
      </c>
      <c r="D31" s="67" t="s">
        <v>56</v>
      </c>
      <c r="E31" s="70" t="s">
        <v>96</v>
      </c>
      <c r="F31" s="70">
        <v>500</v>
      </c>
      <c r="G31" s="47">
        <v>54.4</v>
      </c>
    </row>
    <row r="32" spans="1:7" ht="18.75" customHeight="1">
      <c r="A32" s="63"/>
      <c r="B32" s="71" t="s">
        <v>58</v>
      </c>
      <c r="C32" s="67" t="s">
        <v>12</v>
      </c>
      <c r="D32" s="67" t="s">
        <v>42</v>
      </c>
      <c r="E32" s="70" t="s">
        <v>97</v>
      </c>
      <c r="F32" s="70"/>
      <c r="G32" s="47">
        <f>G33</f>
        <v>35</v>
      </c>
    </row>
    <row r="33" spans="1:7" ht="33" customHeight="1">
      <c r="A33" s="63"/>
      <c r="B33" s="71" t="s">
        <v>59</v>
      </c>
      <c r="C33" s="67" t="s">
        <v>12</v>
      </c>
      <c r="D33" s="67" t="s">
        <v>42</v>
      </c>
      <c r="E33" s="70" t="s">
        <v>98</v>
      </c>
      <c r="F33" s="70"/>
      <c r="G33" s="47">
        <f>G34</f>
        <v>35</v>
      </c>
    </row>
    <row r="34" spans="1:7" ht="19.5" customHeight="1">
      <c r="A34" s="63"/>
      <c r="B34" s="71" t="s">
        <v>77</v>
      </c>
      <c r="C34" s="67" t="s">
        <v>12</v>
      </c>
      <c r="D34" s="67" t="s">
        <v>42</v>
      </c>
      <c r="E34" s="70" t="s">
        <v>98</v>
      </c>
      <c r="F34" s="70">
        <v>800</v>
      </c>
      <c r="G34" s="47">
        <v>35</v>
      </c>
    </row>
    <row r="35" spans="1:7" ht="31.5" customHeight="1">
      <c r="A35" s="63"/>
      <c r="B35" s="51" t="s">
        <v>60</v>
      </c>
      <c r="C35" s="67" t="s">
        <v>12</v>
      </c>
      <c r="D35" s="67">
        <v>13</v>
      </c>
      <c r="E35" s="67" t="s">
        <v>99</v>
      </c>
      <c r="F35" s="69"/>
      <c r="G35" s="47">
        <f>G36</f>
        <v>269</v>
      </c>
    </row>
    <row r="36" spans="1:7" ht="37.5" customHeight="1">
      <c r="A36" s="63"/>
      <c r="B36" s="51" t="s">
        <v>61</v>
      </c>
      <c r="C36" s="67" t="s">
        <v>12</v>
      </c>
      <c r="D36" s="67" t="s">
        <v>29</v>
      </c>
      <c r="E36" s="67" t="s">
        <v>100</v>
      </c>
      <c r="F36" s="69"/>
      <c r="G36" s="47">
        <f>G37</f>
        <v>269</v>
      </c>
    </row>
    <row r="37" spans="1:7" ht="37.5" customHeight="1">
      <c r="A37" s="63"/>
      <c r="B37" s="51" t="s">
        <v>17</v>
      </c>
      <c r="C37" s="67" t="s">
        <v>12</v>
      </c>
      <c r="D37" s="67">
        <v>13</v>
      </c>
      <c r="E37" s="67" t="s">
        <v>101</v>
      </c>
      <c r="F37" s="69"/>
      <c r="G37" s="47">
        <f>G38</f>
        <v>269</v>
      </c>
    </row>
    <row r="38" spans="1:7" ht="37.5" customHeight="1">
      <c r="A38" s="63"/>
      <c r="B38" s="51" t="s">
        <v>134</v>
      </c>
      <c r="C38" s="67" t="s">
        <v>12</v>
      </c>
      <c r="D38" s="67">
        <v>13</v>
      </c>
      <c r="E38" s="67" t="s">
        <v>101</v>
      </c>
      <c r="F38" s="69">
        <v>200</v>
      </c>
      <c r="G38" s="47">
        <v>269</v>
      </c>
    </row>
    <row r="39" spans="1:7" ht="37.5" customHeight="1">
      <c r="A39" s="63"/>
      <c r="B39" s="28" t="s">
        <v>186</v>
      </c>
      <c r="C39" s="67" t="s">
        <v>12</v>
      </c>
      <c r="D39" s="67">
        <v>13</v>
      </c>
      <c r="E39" s="29" t="s">
        <v>188</v>
      </c>
      <c r="F39" s="24"/>
      <c r="G39" s="47">
        <f>G40</f>
        <v>17.5</v>
      </c>
    </row>
    <row r="40" spans="1:7" ht="21" customHeight="1">
      <c r="A40" s="63"/>
      <c r="B40" s="28" t="s">
        <v>187</v>
      </c>
      <c r="C40" s="67" t="s">
        <v>12</v>
      </c>
      <c r="D40" s="67">
        <v>13</v>
      </c>
      <c r="E40" s="29" t="s">
        <v>189</v>
      </c>
      <c r="F40" s="24"/>
      <c r="G40" s="47">
        <f>G41</f>
        <v>17.5</v>
      </c>
    </row>
    <row r="41" spans="1:7" ht="22.5" customHeight="1">
      <c r="A41" s="63"/>
      <c r="B41" s="28" t="s">
        <v>77</v>
      </c>
      <c r="C41" s="67" t="s">
        <v>12</v>
      </c>
      <c r="D41" s="67">
        <v>13</v>
      </c>
      <c r="E41" s="29" t="s">
        <v>189</v>
      </c>
      <c r="F41" s="24">
        <v>800</v>
      </c>
      <c r="G41" s="47">
        <v>17.5</v>
      </c>
    </row>
    <row r="42" spans="1:7" ht="66" customHeight="1">
      <c r="A42" s="63"/>
      <c r="B42" s="51" t="s">
        <v>174</v>
      </c>
      <c r="C42" s="72" t="s">
        <v>12</v>
      </c>
      <c r="D42" s="72" t="s">
        <v>29</v>
      </c>
      <c r="E42" s="72" t="s">
        <v>102</v>
      </c>
      <c r="F42" s="69"/>
      <c r="G42" s="47">
        <f>G43</f>
        <v>250.5</v>
      </c>
    </row>
    <row r="43" spans="1:7" ht="20.25" customHeight="1">
      <c r="A43" s="63"/>
      <c r="B43" s="73" t="s">
        <v>64</v>
      </c>
      <c r="C43" s="72" t="s">
        <v>12</v>
      </c>
      <c r="D43" s="72" t="s">
        <v>29</v>
      </c>
      <c r="E43" s="72" t="s">
        <v>103</v>
      </c>
      <c r="F43" s="69"/>
      <c r="G43" s="47">
        <f>G44</f>
        <v>250.5</v>
      </c>
    </row>
    <row r="44" spans="1:7" ht="31.5" customHeight="1">
      <c r="A44" s="63"/>
      <c r="B44" s="51" t="s">
        <v>134</v>
      </c>
      <c r="C44" s="72" t="s">
        <v>12</v>
      </c>
      <c r="D44" s="72" t="s">
        <v>29</v>
      </c>
      <c r="E44" s="72" t="s">
        <v>103</v>
      </c>
      <c r="F44" s="69">
        <v>200</v>
      </c>
      <c r="G44" s="47">
        <v>250.5</v>
      </c>
    </row>
    <row r="45" spans="1:7" ht="50.25" customHeight="1">
      <c r="A45" s="63"/>
      <c r="B45" s="74" t="s">
        <v>171</v>
      </c>
      <c r="C45" s="72" t="s">
        <v>12</v>
      </c>
      <c r="D45" s="72" t="s">
        <v>29</v>
      </c>
      <c r="E45" s="72" t="s">
        <v>104</v>
      </c>
      <c r="F45" s="69"/>
      <c r="G45" s="47">
        <f>G46</f>
        <v>15</v>
      </c>
    </row>
    <row r="46" spans="1:7" ht="24" customHeight="1">
      <c r="A46" s="63"/>
      <c r="B46" s="73" t="s">
        <v>64</v>
      </c>
      <c r="C46" s="72" t="s">
        <v>12</v>
      </c>
      <c r="D46" s="72" t="s">
        <v>29</v>
      </c>
      <c r="E46" s="72" t="s">
        <v>105</v>
      </c>
      <c r="F46" s="69"/>
      <c r="G46" s="47">
        <f>G47</f>
        <v>15</v>
      </c>
    </row>
    <row r="47" spans="1:7" ht="34.5" customHeight="1">
      <c r="A47" s="63"/>
      <c r="B47" s="51" t="s">
        <v>134</v>
      </c>
      <c r="C47" s="72" t="s">
        <v>12</v>
      </c>
      <c r="D47" s="72" t="s">
        <v>29</v>
      </c>
      <c r="E47" s="72" t="s">
        <v>105</v>
      </c>
      <c r="F47" s="69">
        <v>200</v>
      </c>
      <c r="G47" s="47">
        <v>15</v>
      </c>
    </row>
    <row r="48" spans="1:7" ht="48.75" customHeight="1">
      <c r="A48" s="63"/>
      <c r="B48" s="73" t="s">
        <v>172</v>
      </c>
      <c r="C48" s="72" t="s">
        <v>12</v>
      </c>
      <c r="D48" s="72" t="s">
        <v>29</v>
      </c>
      <c r="E48" s="72" t="s">
        <v>135</v>
      </c>
      <c r="F48" s="69"/>
      <c r="G48" s="47">
        <f>G49</f>
        <v>1</v>
      </c>
    </row>
    <row r="49" spans="1:7" ht="25.5" customHeight="1">
      <c r="A49" s="63"/>
      <c r="B49" s="73" t="s">
        <v>64</v>
      </c>
      <c r="C49" s="72" t="s">
        <v>12</v>
      </c>
      <c r="D49" s="72" t="s">
        <v>29</v>
      </c>
      <c r="E49" s="72" t="s">
        <v>136</v>
      </c>
      <c r="F49" s="69"/>
      <c r="G49" s="47">
        <f>G50</f>
        <v>1</v>
      </c>
    </row>
    <row r="50" spans="1:7" ht="34.5" customHeight="1">
      <c r="A50" s="63"/>
      <c r="B50" s="51" t="s">
        <v>137</v>
      </c>
      <c r="C50" s="72" t="s">
        <v>12</v>
      </c>
      <c r="D50" s="72" t="s">
        <v>29</v>
      </c>
      <c r="E50" s="72" t="s">
        <v>136</v>
      </c>
      <c r="F50" s="69">
        <v>200</v>
      </c>
      <c r="G50" s="47">
        <v>1</v>
      </c>
    </row>
    <row r="51" spans="1:7" ht="51" customHeight="1">
      <c r="A51" s="63"/>
      <c r="B51" s="73" t="s">
        <v>173</v>
      </c>
      <c r="C51" s="72" t="s">
        <v>12</v>
      </c>
      <c r="D51" s="72" t="s">
        <v>29</v>
      </c>
      <c r="E51" s="72" t="s">
        <v>138</v>
      </c>
      <c r="F51" s="69"/>
      <c r="G51" s="47">
        <f>G52</f>
        <v>1</v>
      </c>
    </row>
    <row r="52" spans="1:7" ht="20.25" customHeight="1">
      <c r="A52" s="63"/>
      <c r="B52" s="73" t="s">
        <v>64</v>
      </c>
      <c r="C52" s="72" t="s">
        <v>12</v>
      </c>
      <c r="D52" s="72" t="s">
        <v>29</v>
      </c>
      <c r="E52" s="72" t="s">
        <v>139</v>
      </c>
      <c r="F52" s="69"/>
      <c r="G52" s="47">
        <f>G53</f>
        <v>1</v>
      </c>
    </row>
    <row r="53" spans="1:7" ht="34.5" customHeight="1">
      <c r="A53" s="63"/>
      <c r="B53" s="51" t="s">
        <v>137</v>
      </c>
      <c r="C53" s="72" t="s">
        <v>12</v>
      </c>
      <c r="D53" s="72" t="s">
        <v>29</v>
      </c>
      <c r="E53" s="72" t="s">
        <v>139</v>
      </c>
      <c r="F53" s="69">
        <v>200</v>
      </c>
      <c r="G53" s="47">
        <v>1</v>
      </c>
    </row>
    <row r="54" spans="1:7" ht="31.5">
      <c r="A54" s="63"/>
      <c r="B54" s="51" t="s">
        <v>62</v>
      </c>
      <c r="C54" s="67" t="s">
        <v>14</v>
      </c>
      <c r="D54" s="67" t="s">
        <v>21</v>
      </c>
      <c r="E54" s="67" t="s">
        <v>91</v>
      </c>
      <c r="F54" s="69"/>
      <c r="G54" s="47">
        <f>G55</f>
        <v>221.7</v>
      </c>
    </row>
    <row r="55" spans="1:7" ht="15.75">
      <c r="A55" s="63"/>
      <c r="B55" s="51" t="s">
        <v>63</v>
      </c>
      <c r="C55" s="67" t="s">
        <v>14</v>
      </c>
      <c r="D55" s="67" t="s">
        <v>21</v>
      </c>
      <c r="E55" s="67" t="s">
        <v>106</v>
      </c>
      <c r="F55" s="69"/>
      <c r="G55" s="47">
        <f>G56</f>
        <v>221.7</v>
      </c>
    </row>
    <row r="56" spans="1:7" ht="30" customHeight="1">
      <c r="A56" s="63"/>
      <c r="B56" s="51" t="s">
        <v>22</v>
      </c>
      <c r="C56" s="67" t="s">
        <v>14</v>
      </c>
      <c r="D56" s="67" t="s">
        <v>21</v>
      </c>
      <c r="E56" s="70" t="s">
        <v>107</v>
      </c>
      <c r="F56" s="70"/>
      <c r="G56" s="47">
        <f>G57</f>
        <v>221.7</v>
      </c>
    </row>
    <row r="57" spans="1:7" ht="63">
      <c r="A57" s="63"/>
      <c r="B57" s="51" t="s">
        <v>74</v>
      </c>
      <c r="C57" s="67" t="s">
        <v>14</v>
      </c>
      <c r="D57" s="67" t="s">
        <v>21</v>
      </c>
      <c r="E57" s="70" t="s">
        <v>107</v>
      </c>
      <c r="F57" s="69">
        <v>100</v>
      </c>
      <c r="G57" s="47">
        <v>221.7</v>
      </c>
    </row>
    <row r="58" spans="1:7" ht="47.25">
      <c r="A58" s="63"/>
      <c r="B58" s="73" t="s">
        <v>166</v>
      </c>
      <c r="C58" s="72" t="s">
        <v>21</v>
      </c>
      <c r="D58" s="72" t="s">
        <v>26</v>
      </c>
      <c r="E58" s="72" t="s">
        <v>109</v>
      </c>
      <c r="F58" s="69"/>
      <c r="G58" s="47">
        <f>G59</f>
        <v>4.5</v>
      </c>
    </row>
    <row r="59" spans="1:7" ht="21.75" customHeight="1">
      <c r="A59" s="63"/>
      <c r="B59" s="73" t="s">
        <v>64</v>
      </c>
      <c r="C59" s="72" t="s">
        <v>21</v>
      </c>
      <c r="D59" s="72" t="s">
        <v>26</v>
      </c>
      <c r="E59" s="72" t="s">
        <v>109</v>
      </c>
      <c r="F59" s="69"/>
      <c r="G59" s="47">
        <f>G60</f>
        <v>4.5</v>
      </c>
    </row>
    <row r="60" spans="1:7" ht="31.5">
      <c r="A60" s="63"/>
      <c r="B60" s="51" t="s">
        <v>134</v>
      </c>
      <c r="C60" s="72" t="s">
        <v>21</v>
      </c>
      <c r="D60" s="72" t="s">
        <v>26</v>
      </c>
      <c r="E60" s="72" t="s">
        <v>109</v>
      </c>
      <c r="F60" s="72" t="s">
        <v>76</v>
      </c>
      <c r="G60" s="47">
        <v>4.5</v>
      </c>
    </row>
    <row r="61" spans="1:7" ht="21.75" customHeight="1">
      <c r="A61" s="75"/>
      <c r="B61" s="73" t="s">
        <v>65</v>
      </c>
      <c r="C61" s="72" t="s">
        <v>16</v>
      </c>
      <c r="D61" s="72" t="s">
        <v>24</v>
      </c>
      <c r="E61" s="72" t="s">
        <v>110</v>
      </c>
      <c r="F61" s="72"/>
      <c r="G61" s="76">
        <f>G62</f>
        <v>1075.3</v>
      </c>
    </row>
    <row r="62" spans="1:7" ht="46.5" customHeight="1">
      <c r="A62" s="63"/>
      <c r="B62" s="73" t="s">
        <v>66</v>
      </c>
      <c r="C62" s="72" t="s">
        <v>16</v>
      </c>
      <c r="D62" s="72" t="s">
        <v>24</v>
      </c>
      <c r="E62" s="72" t="s">
        <v>111</v>
      </c>
      <c r="F62" s="72"/>
      <c r="G62" s="76">
        <f>G63</f>
        <v>1075.3</v>
      </c>
    </row>
    <row r="63" spans="1:8" ht="31.5" customHeight="1">
      <c r="A63" s="63"/>
      <c r="B63" s="51" t="s">
        <v>134</v>
      </c>
      <c r="C63" s="72" t="s">
        <v>16</v>
      </c>
      <c r="D63" s="72" t="s">
        <v>24</v>
      </c>
      <c r="E63" s="72" t="s">
        <v>111</v>
      </c>
      <c r="F63" s="70">
        <v>200</v>
      </c>
      <c r="G63" s="47">
        <v>1075.3</v>
      </c>
      <c r="H63" s="9"/>
    </row>
    <row r="64" spans="1:8" ht="45.75" customHeight="1">
      <c r="A64" s="63"/>
      <c r="B64" s="73" t="s">
        <v>175</v>
      </c>
      <c r="C64" s="72" t="s">
        <v>16</v>
      </c>
      <c r="D64" s="72" t="s">
        <v>24</v>
      </c>
      <c r="E64" s="72" t="s">
        <v>112</v>
      </c>
      <c r="F64" s="70"/>
      <c r="G64" s="47">
        <f>G65</f>
        <v>250</v>
      </c>
      <c r="H64" s="9"/>
    </row>
    <row r="65" spans="1:8" ht="24.75" customHeight="1">
      <c r="A65" s="33"/>
      <c r="B65" s="36" t="s">
        <v>64</v>
      </c>
      <c r="C65" s="37" t="s">
        <v>16</v>
      </c>
      <c r="D65" s="37" t="s">
        <v>24</v>
      </c>
      <c r="E65" s="37" t="s">
        <v>113</v>
      </c>
      <c r="F65" s="34"/>
      <c r="G65" s="35">
        <f>G66</f>
        <v>250</v>
      </c>
      <c r="H65" s="9"/>
    </row>
    <row r="66" spans="1:8" ht="31.5" customHeight="1">
      <c r="A66" s="33"/>
      <c r="B66" s="28" t="s">
        <v>134</v>
      </c>
      <c r="C66" s="37" t="s">
        <v>16</v>
      </c>
      <c r="D66" s="37" t="s">
        <v>24</v>
      </c>
      <c r="E66" s="37" t="s">
        <v>113</v>
      </c>
      <c r="F66" s="34">
        <v>200</v>
      </c>
      <c r="G66" s="35">
        <v>250</v>
      </c>
      <c r="H66" s="9"/>
    </row>
    <row r="67" spans="1:8" ht="31.5" customHeight="1">
      <c r="A67" s="33"/>
      <c r="B67" s="36" t="s">
        <v>145</v>
      </c>
      <c r="C67" s="37" t="s">
        <v>16</v>
      </c>
      <c r="D67" s="37" t="s">
        <v>30</v>
      </c>
      <c r="E67" s="34" t="s">
        <v>151</v>
      </c>
      <c r="F67" s="34"/>
      <c r="G67" s="35">
        <f>G68</f>
        <v>10</v>
      </c>
      <c r="H67" s="9"/>
    </row>
    <row r="68" spans="1:8" ht="31.5" customHeight="1">
      <c r="A68" s="33"/>
      <c r="B68" s="40" t="s">
        <v>146</v>
      </c>
      <c r="C68" s="37" t="s">
        <v>16</v>
      </c>
      <c r="D68" s="37" t="s">
        <v>30</v>
      </c>
      <c r="E68" s="37" t="s">
        <v>147</v>
      </c>
      <c r="F68" s="34"/>
      <c r="G68" s="35">
        <f>G69</f>
        <v>10</v>
      </c>
      <c r="H68" s="9"/>
    </row>
    <row r="69" spans="1:8" ht="31.5" customHeight="1">
      <c r="A69" s="33"/>
      <c r="B69" s="40" t="s">
        <v>148</v>
      </c>
      <c r="C69" s="37" t="s">
        <v>16</v>
      </c>
      <c r="D69" s="37" t="s">
        <v>30</v>
      </c>
      <c r="E69" s="37" t="s">
        <v>149</v>
      </c>
      <c r="F69" s="37"/>
      <c r="G69" s="35">
        <f>G70</f>
        <v>10</v>
      </c>
      <c r="H69" s="9"/>
    </row>
    <row r="70" spans="1:8" ht="31.5" customHeight="1">
      <c r="A70" s="33"/>
      <c r="B70" s="28" t="s">
        <v>134</v>
      </c>
      <c r="C70" s="37" t="s">
        <v>16</v>
      </c>
      <c r="D70" s="37" t="s">
        <v>30</v>
      </c>
      <c r="E70" s="37" t="s">
        <v>149</v>
      </c>
      <c r="F70" s="37" t="s">
        <v>76</v>
      </c>
      <c r="G70" s="35">
        <v>10</v>
      </c>
      <c r="H70" s="9"/>
    </row>
    <row r="71" spans="1:7" ht="45.75" customHeight="1">
      <c r="A71" s="33"/>
      <c r="B71" s="36" t="s">
        <v>170</v>
      </c>
      <c r="C71" s="37" t="s">
        <v>16</v>
      </c>
      <c r="D71" s="37" t="s">
        <v>30</v>
      </c>
      <c r="E71" s="37" t="s">
        <v>114</v>
      </c>
      <c r="F71" s="37"/>
      <c r="G71" s="39">
        <f>G72</f>
        <v>1</v>
      </c>
    </row>
    <row r="72" spans="1:7" ht="20.25" customHeight="1">
      <c r="A72" s="33"/>
      <c r="B72" s="36" t="s">
        <v>64</v>
      </c>
      <c r="C72" s="37" t="s">
        <v>16</v>
      </c>
      <c r="D72" s="37" t="s">
        <v>30</v>
      </c>
      <c r="E72" s="37" t="s">
        <v>115</v>
      </c>
      <c r="F72" s="37"/>
      <c r="G72" s="39">
        <f>G73</f>
        <v>1</v>
      </c>
    </row>
    <row r="73" spans="1:7" ht="31.5">
      <c r="A73" s="33"/>
      <c r="B73" s="28" t="s">
        <v>134</v>
      </c>
      <c r="C73" s="37" t="s">
        <v>16</v>
      </c>
      <c r="D73" s="37" t="s">
        <v>30</v>
      </c>
      <c r="E73" s="37" t="s">
        <v>115</v>
      </c>
      <c r="F73" s="37" t="s">
        <v>76</v>
      </c>
      <c r="G73" s="35">
        <v>1</v>
      </c>
    </row>
    <row r="74" spans="1:7" ht="47.25">
      <c r="A74" s="33"/>
      <c r="B74" s="51" t="s">
        <v>195</v>
      </c>
      <c r="C74" s="67" t="s">
        <v>32</v>
      </c>
      <c r="D74" s="67" t="s">
        <v>14</v>
      </c>
      <c r="E74" s="69" t="s">
        <v>193</v>
      </c>
      <c r="F74" s="70"/>
      <c r="G74" s="140">
        <f>G75</f>
        <v>65</v>
      </c>
    </row>
    <row r="75" spans="1:7" ht="15.75">
      <c r="A75" s="33"/>
      <c r="B75" s="51" t="s">
        <v>64</v>
      </c>
      <c r="C75" s="67" t="s">
        <v>32</v>
      </c>
      <c r="D75" s="67" t="s">
        <v>14</v>
      </c>
      <c r="E75" s="69" t="s">
        <v>194</v>
      </c>
      <c r="F75" s="70"/>
      <c r="G75" s="140">
        <f>G76</f>
        <v>65</v>
      </c>
    </row>
    <row r="76" spans="1:7" ht="31.5">
      <c r="A76" s="33"/>
      <c r="B76" s="51" t="s">
        <v>134</v>
      </c>
      <c r="C76" s="67" t="s">
        <v>32</v>
      </c>
      <c r="D76" s="67" t="s">
        <v>14</v>
      </c>
      <c r="E76" s="69" t="s">
        <v>194</v>
      </c>
      <c r="F76" s="70">
        <v>200</v>
      </c>
      <c r="G76" s="140">
        <v>65</v>
      </c>
    </row>
    <row r="77" spans="1:7" ht="15.75">
      <c r="A77" s="33"/>
      <c r="B77" s="56" t="s">
        <v>34</v>
      </c>
      <c r="C77" s="29" t="s">
        <v>32</v>
      </c>
      <c r="D77" s="29" t="s">
        <v>21</v>
      </c>
      <c r="E77" s="37" t="s">
        <v>116</v>
      </c>
      <c r="F77" s="34"/>
      <c r="G77" s="35">
        <f>G78+G80+G83</f>
        <v>556.4</v>
      </c>
    </row>
    <row r="78" spans="1:7" ht="15.75">
      <c r="A78" s="33"/>
      <c r="B78" s="56" t="s">
        <v>81</v>
      </c>
      <c r="C78" s="37" t="s">
        <v>32</v>
      </c>
      <c r="D78" s="37" t="s">
        <v>21</v>
      </c>
      <c r="E78" s="37" t="s">
        <v>117</v>
      </c>
      <c r="F78" s="37"/>
      <c r="G78" s="39">
        <f>G79</f>
        <v>555.4</v>
      </c>
    </row>
    <row r="79" spans="1:7" ht="31.5">
      <c r="A79" s="33"/>
      <c r="B79" s="28" t="s">
        <v>134</v>
      </c>
      <c r="C79" s="29" t="s">
        <v>32</v>
      </c>
      <c r="D79" s="29" t="s">
        <v>21</v>
      </c>
      <c r="E79" s="37" t="s">
        <v>117</v>
      </c>
      <c r="F79" s="37" t="s">
        <v>76</v>
      </c>
      <c r="G79" s="35">
        <v>555.4</v>
      </c>
    </row>
    <row r="80" spans="1:7" ht="19.5" customHeight="1">
      <c r="A80" s="33"/>
      <c r="B80" s="56" t="s">
        <v>83</v>
      </c>
      <c r="C80" s="29" t="s">
        <v>32</v>
      </c>
      <c r="D80" s="29" t="s">
        <v>21</v>
      </c>
      <c r="E80" s="37" t="s">
        <v>144</v>
      </c>
      <c r="F80" s="37"/>
      <c r="G80" s="35">
        <f>G81</f>
        <v>1</v>
      </c>
    </row>
    <row r="81" spans="1:7" ht="18.75" customHeight="1">
      <c r="A81" s="33"/>
      <c r="B81" s="56" t="s">
        <v>84</v>
      </c>
      <c r="C81" s="29" t="s">
        <v>32</v>
      </c>
      <c r="D81" s="29" t="s">
        <v>21</v>
      </c>
      <c r="E81" s="37" t="s">
        <v>143</v>
      </c>
      <c r="F81" s="37"/>
      <c r="G81" s="35">
        <f>G82</f>
        <v>1</v>
      </c>
    </row>
    <row r="82" spans="1:7" ht="39.75" customHeight="1">
      <c r="A82" s="33"/>
      <c r="B82" s="28" t="s">
        <v>134</v>
      </c>
      <c r="C82" s="29" t="s">
        <v>32</v>
      </c>
      <c r="D82" s="29" t="s">
        <v>21</v>
      </c>
      <c r="E82" s="37" t="s">
        <v>143</v>
      </c>
      <c r="F82" s="37" t="s">
        <v>76</v>
      </c>
      <c r="G82" s="35">
        <v>1</v>
      </c>
    </row>
    <row r="83" spans="1:7" ht="36.75" customHeight="1">
      <c r="A83" s="33"/>
      <c r="B83" s="28" t="s">
        <v>67</v>
      </c>
      <c r="C83" s="37" t="s">
        <v>32</v>
      </c>
      <c r="D83" s="37" t="s">
        <v>21</v>
      </c>
      <c r="E83" s="37" t="s">
        <v>142</v>
      </c>
      <c r="F83" s="37"/>
      <c r="G83" s="35">
        <f>G84</f>
        <v>0</v>
      </c>
    </row>
    <row r="84" spans="1:9" ht="39" customHeight="1">
      <c r="A84" s="33"/>
      <c r="B84" s="56" t="s">
        <v>82</v>
      </c>
      <c r="C84" s="37" t="s">
        <v>32</v>
      </c>
      <c r="D84" s="37" t="s">
        <v>21</v>
      </c>
      <c r="E84" s="37" t="s">
        <v>141</v>
      </c>
      <c r="F84" s="37"/>
      <c r="G84" s="39">
        <f>G85</f>
        <v>0</v>
      </c>
      <c r="I84" s="7"/>
    </row>
    <row r="85" spans="1:7" ht="31.5">
      <c r="A85" s="33"/>
      <c r="B85" s="28" t="s">
        <v>134</v>
      </c>
      <c r="C85" s="37" t="s">
        <v>32</v>
      </c>
      <c r="D85" s="37" t="s">
        <v>21</v>
      </c>
      <c r="E85" s="37" t="s">
        <v>141</v>
      </c>
      <c r="F85" s="37" t="s">
        <v>76</v>
      </c>
      <c r="G85" s="42">
        <v>0</v>
      </c>
    </row>
    <row r="86" spans="1:7" ht="31.5">
      <c r="A86" s="33"/>
      <c r="B86" s="28" t="s">
        <v>190</v>
      </c>
      <c r="C86" s="37" t="s">
        <v>32</v>
      </c>
      <c r="D86" s="37" t="s">
        <v>21</v>
      </c>
      <c r="E86" s="37" t="s">
        <v>191</v>
      </c>
      <c r="F86" s="37"/>
      <c r="G86" s="42">
        <f>G87</f>
        <v>100</v>
      </c>
    </row>
    <row r="87" spans="1:7" ht="31.5">
      <c r="A87" s="33"/>
      <c r="B87" s="28" t="s">
        <v>134</v>
      </c>
      <c r="C87" s="37" t="s">
        <v>32</v>
      </c>
      <c r="D87" s="37" t="s">
        <v>21</v>
      </c>
      <c r="E87" s="37" t="s">
        <v>191</v>
      </c>
      <c r="F87" s="37" t="s">
        <v>76</v>
      </c>
      <c r="G87" s="42">
        <v>100</v>
      </c>
    </row>
    <row r="88" spans="1:7" ht="21.75" customHeight="1">
      <c r="A88" s="33"/>
      <c r="B88" s="43" t="s">
        <v>35</v>
      </c>
      <c r="C88" s="44" t="s">
        <v>32</v>
      </c>
      <c r="D88" s="44" t="s">
        <v>32</v>
      </c>
      <c r="E88" s="44"/>
      <c r="F88" s="44"/>
      <c r="G88" s="141">
        <f>G89</f>
        <v>1219.2</v>
      </c>
    </row>
    <row r="89" spans="1:7" ht="21" customHeight="1">
      <c r="A89" s="33"/>
      <c r="B89" s="36" t="s">
        <v>87</v>
      </c>
      <c r="C89" s="37" t="s">
        <v>32</v>
      </c>
      <c r="D89" s="37" t="s">
        <v>32</v>
      </c>
      <c r="E89" s="37" t="s">
        <v>118</v>
      </c>
      <c r="F89" s="37"/>
      <c r="G89" s="39">
        <f>G90</f>
        <v>1219.2</v>
      </c>
    </row>
    <row r="90" spans="1:7" ht="31.5">
      <c r="A90" s="33"/>
      <c r="B90" s="36" t="s">
        <v>71</v>
      </c>
      <c r="C90" s="37" t="s">
        <v>32</v>
      </c>
      <c r="D90" s="37" t="s">
        <v>32</v>
      </c>
      <c r="E90" s="37" t="s">
        <v>119</v>
      </c>
      <c r="F90" s="37"/>
      <c r="G90" s="39">
        <f>SUM(G91:G93)</f>
        <v>1219.2</v>
      </c>
    </row>
    <row r="91" spans="1:7" ht="63.75" customHeight="1">
      <c r="A91" s="33"/>
      <c r="B91" s="36" t="s">
        <v>74</v>
      </c>
      <c r="C91" s="37" t="s">
        <v>32</v>
      </c>
      <c r="D91" s="37" t="s">
        <v>32</v>
      </c>
      <c r="E91" s="37" t="s">
        <v>119</v>
      </c>
      <c r="F91" s="37" t="s">
        <v>75</v>
      </c>
      <c r="G91" s="39">
        <v>945.9</v>
      </c>
    </row>
    <row r="92" spans="1:7" ht="29.25" customHeight="1">
      <c r="A92" s="33"/>
      <c r="B92" s="28" t="s">
        <v>134</v>
      </c>
      <c r="C92" s="37" t="s">
        <v>32</v>
      </c>
      <c r="D92" s="37" t="s">
        <v>32</v>
      </c>
      <c r="E92" s="37" t="s">
        <v>119</v>
      </c>
      <c r="F92" s="37" t="s">
        <v>76</v>
      </c>
      <c r="G92" s="39">
        <v>258.8</v>
      </c>
    </row>
    <row r="93" spans="1:7" ht="23.25" customHeight="1">
      <c r="A93" s="33"/>
      <c r="B93" s="36" t="s">
        <v>77</v>
      </c>
      <c r="C93" s="37" t="s">
        <v>32</v>
      </c>
      <c r="D93" s="37" t="s">
        <v>32</v>
      </c>
      <c r="E93" s="37" t="s">
        <v>119</v>
      </c>
      <c r="F93" s="37" t="s">
        <v>140</v>
      </c>
      <c r="G93" s="39">
        <v>14.5</v>
      </c>
    </row>
    <row r="94" spans="1:8" ht="47.25" customHeight="1">
      <c r="A94" s="33"/>
      <c r="B94" s="36" t="s">
        <v>169</v>
      </c>
      <c r="C94" s="37" t="s">
        <v>37</v>
      </c>
      <c r="D94" s="37" t="s">
        <v>37</v>
      </c>
      <c r="E94" s="37" t="s">
        <v>120</v>
      </c>
      <c r="F94" s="37"/>
      <c r="G94" s="39">
        <f>G95</f>
        <v>1</v>
      </c>
      <c r="H94" s="3"/>
    </row>
    <row r="95" spans="1:8" ht="19.5" customHeight="1">
      <c r="A95" s="33"/>
      <c r="B95" s="36" t="s">
        <v>64</v>
      </c>
      <c r="C95" s="37" t="s">
        <v>37</v>
      </c>
      <c r="D95" s="37" t="s">
        <v>37</v>
      </c>
      <c r="E95" s="37" t="s">
        <v>121</v>
      </c>
      <c r="F95" s="37"/>
      <c r="G95" s="39">
        <f>G96</f>
        <v>1</v>
      </c>
      <c r="H95" s="3"/>
    </row>
    <row r="96" spans="1:8" ht="32.25" customHeight="1">
      <c r="A96" s="33"/>
      <c r="B96" s="28" t="s">
        <v>134</v>
      </c>
      <c r="C96" s="37" t="s">
        <v>37</v>
      </c>
      <c r="D96" s="37" t="s">
        <v>37</v>
      </c>
      <c r="E96" s="37" t="s">
        <v>121</v>
      </c>
      <c r="F96" s="37" t="s">
        <v>76</v>
      </c>
      <c r="G96" s="39">
        <v>1</v>
      </c>
      <c r="H96" s="3"/>
    </row>
    <row r="97" spans="1:7" ht="17.25" customHeight="1">
      <c r="A97" s="33"/>
      <c r="B97" s="36" t="s">
        <v>68</v>
      </c>
      <c r="C97" s="37" t="s">
        <v>39</v>
      </c>
      <c r="D97" s="37" t="s">
        <v>12</v>
      </c>
      <c r="E97" s="37" t="s">
        <v>122</v>
      </c>
      <c r="F97" s="37"/>
      <c r="G97" s="39">
        <f>G98+G101</f>
        <v>4703.9</v>
      </c>
    </row>
    <row r="98" spans="1:7" ht="16.5" customHeight="1">
      <c r="A98" s="33"/>
      <c r="B98" s="36" t="s">
        <v>69</v>
      </c>
      <c r="C98" s="37" t="s">
        <v>39</v>
      </c>
      <c r="D98" s="37" t="s">
        <v>12</v>
      </c>
      <c r="E98" s="37" t="s">
        <v>123</v>
      </c>
      <c r="F98" s="46"/>
      <c r="G98" s="39">
        <f>G99</f>
        <v>902.4</v>
      </c>
    </row>
    <row r="99" spans="1:7" ht="28.5" customHeight="1">
      <c r="A99" s="33"/>
      <c r="B99" s="36" t="s">
        <v>71</v>
      </c>
      <c r="C99" s="37" t="s">
        <v>39</v>
      </c>
      <c r="D99" s="37" t="s">
        <v>12</v>
      </c>
      <c r="E99" s="37" t="s">
        <v>124</v>
      </c>
      <c r="F99" s="34"/>
      <c r="G99" s="35">
        <f>G100</f>
        <v>902.4</v>
      </c>
    </row>
    <row r="100" spans="1:7" ht="24.75" customHeight="1">
      <c r="A100" s="33"/>
      <c r="B100" s="28" t="s">
        <v>78</v>
      </c>
      <c r="C100" s="37" t="s">
        <v>39</v>
      </c>
      <c r="D100" s="37" t="s">
        <v>12</v>
      </c>
      <c r="E100" s="37" t="s">
        <v>124</v>
      </c>
      <c r="F100" s="34">
        <v>500</v>
      </c>
      <c r="G100" s="35">
        <v>902.4</v>
      </c>
    </row>
    <row r="101" spans="1:11" ht="27" customHeight="1">
      <c r="A101" s="33"/>
      <c r="B101" s="28" t="s">
        <v>70</v>
      </c>
      <c r="C101" s="37" t="s">
        <v>39</v>
      </c>
      <c r="D101" s="37" t="s">
        <v>12</v>
      </c>
      <c r="E101" s="24" t="s">
        <v>125</v>
      </c>
      <c r="F101" s="34"/>
      <c r="G101" s="35">
        <f>G102</f>
        <v>3801.5</v>
      </c>
      <c r="K101" t="s">
        <v>152</v>
      </c>
    </row>
    <row r="102" spans="1:7" ht="34.5" customHeight="1">
      <c r="A102" s="33"/>
      <c r="B102" s="36" t="s">
        <v>71</v>
      </c>
      <c r="C102" s="37" t="s">
        <v>39</v>
      </c>
      <c r="D102" s="37" t="s">
        <v>12</v>
      </c>
      <c r="E102" s="37" t="s">
        <v>126</v>
      </c>
      <c r="F102" s="34"/>
      <c r="G102" s="35">
        <f>G103+G104+G105</f>
        <v>3801.5</v>
      </c>
    </row>
    <row r="103" spans="1:7" ht="63">
      <c r="A103" s="33"/>
      <c r="B103" s="28" t="s">
        <v>74</v>
      </c>
      <c r="C103" s="37" t="s">
        <v>39</v>
      </c>
      <c r="D103" s="37" t="s">
        <v>12</v>
      </c>
      <c r="E103" s="37" t="s">
        <v>126</v>
      </c>
      <c r="F103" s="34">
        <v>100</v>
      </c>
      <c r="G103" s="35">
        <v>3212.1</v>
      </c>
    </row>
    <row r="104" spans="1:10" ht="31.5">
      <c r="A104" s="33"/>
      <c r="B104" s="28" t="s">
        <v>134</v>
      </c>
      <c r="C104" s="37" t="s">
        <v>39</v>
      </c>
      <c r="D104" s="37" t="s">
        <v>12</v>
      </c>
      <c r="E104" s="37" t="s">
        <v>126</v>
      </c>
      <c r="F104" s="34">
        <v>200</v>
      </c>
      <c r="G104" s="35">
        <v>573.4</v>
      </c>
      <c r="J104" t="s">
        <v>150</v>
      </c>
    </row>
    <row r="105" spans="1:7" ht="18.75" customHeight="1">
      <c r="A105" s="33"/>
      <c r="B105" s="28" t="s">
        <v>77</v>
      </c>
      <c r="C105" s="37" t="s">
        <v>39</v>
      </c>
      <c r="D105" s="37" t="s">
        <v>12</v>
      </c>
      <c r="E105" s="37" t="s">
        <v>126</v>
      </c>
      <c r="F105" s="24">
        <v>800</v>
      </c>
      <c r="G105" s="35">
        <v>16</v>
      </c>
    </row>
    <row r="106" spans="1:7" ht="46.5" customHeight="1">
      <c r="A106" s="33"/>
      <c r="B106" s="36" t="s">
        <v>168</v>
      </c>
      <c r="C106" s="37" t="s">
        <v>26</v>
      </c>
      <c r="D106" s="37" t="s">
        <v>21</v>
      </c>
      <c r="E106" s="48" t="s">
        <v>127</v>
      </c>
      <c r="F106" s="48"/>
      <c r="G106" s="35">
        <f>SUM(G107)</f>
        <v>510</v>
      </c>
    </row>
    <row r="107" spans="1:7" ht="19.5" customHeight="1">
      <c r="A107" s="33"/>
      <c r="B107" s="36" t="s">
        <v>64</v>
      </c>
      <c r="C107" s="37" t="s">
        <v>26</v>
      </c>
      <c r="D107" s="37" t="s">
        <v>21</v>
      </c>
      <c r="E107" s="48" t="s">
        <v>128</v>
      </c>
      <c r="F107" s="62"/>
      <c r="G107" s="35">
        <f>SUM(G108)</f>
        <v>510</v>
      </c>
    </row>
    <row r="108" spans="1:7" ht="21.75" customHeight="1">
      <c r="A108" s="33"/>
      <c r="B108" s="36" t="s">
        <v>79</v>
      </c>
      <c r="C108" s="37" t="s">
        <v>26</v>
      </c>
      <c r="D108" s="37" t="s">
        <v>21</v>
      </c>
      <c r="E108" s="48" t="s">
        <v>128</v>
      </c>
      <c r="F108" s="48" t="s">
        <v>80</v>
      </c>
      <c r="G108" s="35">
        <v>510</v>
      </c>
    </row>
    <row r="109" spans="1:7" ht="31.5">
      <c r="A109" s="27"/>
      <c r="B109" s="28" t="s">
        <v>130</v>
      </c>
      <c r="C109" s="37" t="s">
        <v>42</v>
      </c>
      <c r="D109" s="37" t="s">
        <v>12</v>
      </c>
      <c r="E109" s="24" t="s">
        <v>133</v>
      </c>
      <c r="F109" s="34"/>
      <c r="G109" s="35">
        <f>G110</f>
        <v>549.5</v>
      </c>
    </row>
    <row r="110" spans="1:7" ht="31.5">
      <c r="A110" s="33"/>
      <c r="B110" s="28" t="s">
        <v>40</v>
      </c>
      <c r="C110" s="24">
        <v>11</v>
      </c>
      <c r="D110" s="37" t="s">
        <v>12</v>
      </c>
      <c r="E110" s="24" t="s">
        <v>131</v>
      </c>
      <c r="F110" s="24"/>
      <c r="G110" s="30">
        <f>G111+G112+G113</f>
        <v>549.5</v>
      </c>
    </row>
    <row r="111" spans="1:7" ht="63">
      <c r="A111" s="33"/>
      <c r="B111" s="28" t="s">
        <v>74</v>
      </c>
      <c r="C111" s="24">
        <v>11</v>
      </c>
      <c r="D111" s="37" t="s">
        <v>12</v>
      </c>
      <c r="E111" s="24" t="s">
        <v>132</v>
      </c>
      <c r="F111" s="24">
        <v>100</v>
      </c>
      <c r="G111" s="30">
        <v>431.9</v>
      </c>
    </row>
    <row r="112" spans="1:7" ht="31.5">
      <c r="A112" s="33"/>
      <c r="B112" s="28" t="s">
        <v>134</v>
      </c>
      <c r="C112" s="24">
        <v>11</v>
      </c>
      <c r="D112" s="37" t="s">
        <v>12</v>
      </c>
      <c r="E112" s="24" t="s">
        <v>132</v>
      </c>
      <c r="F112" s="34">
        <v>200</v>
      </c>
      <c r="G112" s="35">
        <v>106.6</v>
      </c>
    </row>
    <row r="113" spans="1:7" ht="15.75">
      <c r="A113" s="33"/>
      <c r="B113" s="28" t="s">
        <v>77</v>
      </c>
      <c r="C113" s="24">
        <v>11</v>
      </c>
      <c r="D113" s="37" t="s">
        <v>12</v>
      </c>
      <c r="E113" s="24" t="s">
        <v>132</v>
      </c>
      <c r="F113" s="24">
        <v>800</v>
      </c>
      <c r="G113" s="35">
        <v>11</v>
      </c>
    </row>
    <row r="114" spans="1:8" ht="47.25" customHeight="1">
      <c r="A114" s="146" t="s">
        <v>159</v>
      </c>
      <c r="B114" s="146"/>
      <c r="C114" s="146"/>
      <c r="D114" s="146"/>
      <c r="E114" s="146"/>
      <c r="F114" s="146"/>
      <c r="G114" s="146"/>
      <c r="H114" s="146"/>
    </row>
    <row r="115" spans="1:8" ht="15.75">
      <c r="A115" s="146" t="s">
        <v>157</v>
      </c>
      <c r="B115" s="146"/>
      <c r="C115" s="146"/>
      <c r="D115" s="146"/>
      <c r="E115" s="146"/>
      <c r="F115" s="146"/>
      <c r="G115" s="146"/>
      <c r="H115" s="146"/>
    </row>
  </sheetData>
  <sheetProtection/>
  <mergeCells count="7">
    <mergeCell ref="C2:G2"/>
    <mergeCell ref="C5:G10"/>
    <mergeCell ref="A114:H114"/>
    <mergeCell ref="A115:H115"/>
    <mergeCell ref="A12:G12"/>
    <mergeCell ref="F13:G13"/>
    <mergeCell ref="C4:G4"/>
  </mergeCells>
  <printOptions/>
  <pageMargins left="0.7086614173228347" right="0.5905511811023623" top="0.5905511811023623" bottom="0.5905511811023623" header="0" footer="0"/>
  <pageSetup fitToHeight="3" fitToWidth="1" horizontalDpi="600" verticalDpi="600" orientation="portrait" paperSize="9" scale="64" r:id="rId1"/>
  <rowBreaks count="3" manualBreakCount="3">
    <brk id="42" max="7" man="1"/>
    <brk id="82" max="7" man="1"/>
    <brk id="11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zoomScale="75" zoomScaleNormal="75" workbookViewId="0" topLeftCell="A31">
      <selection activeCell="G45" sqref="G45"/>
    </sheetView>
  </sheetViews>
  <sheetFormatPr defaultColWidth="9.140625" defaultRowHeight="15"/>
  <cols>
    <col min="1" max="1" width="5.57421875" style="0" customWidth="1"/>
    <col min="2" max="2" width="72.28125" style="0" customWidth="1"/>
    <col min="3" max="3" width="7.140625" style="0" customWidth="1"/>
    <col min="4" max="4" width="5.7109375" style="0" customWidth="1"/>
    <col min="5" max="5" width="6.140625" style="0" customWidth="1"/>
    <col min="6" max="6" width="17.7109375" style="0" customWidth="1"/>
    <col min="7" max="7" width="5.421875" style="0" customWidth="1"/>
    <col min="8" max="8" width="17.7109375" style="77" customWidth="1"/>
  </cols>
  <sheetData>
    <row r="1" ht="18.75">
      <c r="B1" s="49"/>
    </row>
    <row r="2" spans="2:8" ht="123" customHeight="1">
      <c r="B2" s="49"/>
      <c r="C2" s="142" t="s">
        <v>197</v>
      </c>
      <c r="D2" s="143"/>
      <c r="E2" s="143"/>
      <c r="F2" s="143"/>
      <c r="G2" s="143"/>
      <c r="H2" s="143"/>
    </row>
    <row r="3" ht="15" customHeight="1">
      <c r="B3" s="49"/>
    </row>
    <row r="4" spans="1:8" ht="18.75" customHeight="1">
      <c r="A4" s="2"/>
      <c r="B4" s="2"/>
      <c r="C4" s="2"/>
      <c r="D4" s="4"/>
      <c r="E4" s="4"/>
      <c r="F4" s="4"/>
      <c r="G4" s="4"/>
      <c r="H4" s="78" t="s">
        <v>86</v>
      </c>
    </row>
    <row r="5" spans="1:8" ht="18" customHeight="1">
      <c r="A5" s="16"/>
      <c r="B5" s="16"/>
      <c r="C5" s="144" t="s">
        <v>176</v>
      </c>
      <c r="D5" s="145"/>
      <c r="E5" s="145"/>
      <c r="F5" s="145"/>
      <c r="G5" s="145"/>
      <c r="H5" s="145"/>
    </row>
    <row r="6" spans="1:8" ht="20.25" customHeight="1">
      <c r="A6" s="16"/>
      <c r="B6" s="16"/>
      <c r="C6" s="145"/>
      <c r="D6" s="145"/>
      <c r="E6" s="145"/>
      <c r="F6" s="145"/>
      <c r="G6" s="145"/>
      <c r="H6" s="145"/>
    </row>
    <row r="7" spans="1:8" ht="20.25" customHeight="1">
      <c r="A7" s="16"/>
      <c r="B7" s="16"/>
      <c r="C7" s="145"/>
      <c r="D7" s="145"/>
      <c r="E7" s="145"/>
      <c r="F7" s="145"/>
      <c r="G7" s="145"/>
      <c r="H7" s="145"/>
    </row>
    <row r="8" spans="1:8" ht="20.25" customHeight="1">
      <c r="A8" s="16"/>
      <c r="B8" s="16"/>
      <c r="C8" s="145"/>
      <c r="D8" s="145"/>
      <c r="E8" s="145"/>
      <c r="F8" s="145"/>
      <c r="G8" s="145"/>
      <c r="H8" s="145"/>
    </row>
    <row r="9" spans="1:8" ht="20.25" customHeight="1">
      <c r="A9" s="16"/>
      <c r="B9" s="16"/>
      <c r="C9" s="145"/>
      <c r="D9" s="145"/>
      <c r="E9" s="145"/>
      <c r="F9" s="145"/>
      <c r="G9" s="145"/>
      <c r="H9" s="145"/>
    </row>
    <row r="10" spans="1:8" ht="20.25" customHeight="1">
      <c r="A10" s="16"/>
      <c r="B10" s="16"/>
      <c r="C10" s="5"/>
      <c r="D10" s="5"/>
      <c r="E10" s="5"/>
      <c r="F10" s="5"/>
      <c r="G10" s="5"/>
      <c r="H10" s="5"/>
    </row>
    <row r="11" spans="1:8" ht="53.25" customHeight="1">
      <c r="A11" s="147" t="s">
        <v>161</v>
      </c>
      <c r="B11" s="147"/>
      <c r="C11" s="147"/>
      <c r="D11" s="147"/>
      <c r="E11" s="147"/>
      <c r="F11" s="147"/>
      <c r="G11" s="147"/>
      <c r="H11" s="147"/>
    </row>
    <row r="12" spans="1:8" ht="15.75" customHeight="1" thickBot="1">
      <c r="A12" s="2"/>
      <c r="B12" s="2"/>
      <c r="C12" s="2"/>
      <c r="D12" s="2"/>
      <c r="E12" s="2"/>
      <c r="F12" s="1"/>
      <c r="G12" s="148" t="s">
        <v>0</v>
      </c>
      <c r="H12" s="148"/>
    </row>
    <row r="13" spans="1:9" ht="37.5">
      <c r="A13" s="10" t="s">
        <v>1</v>
      </c>
      <c r="B13" s="11" t="s">
        <v>2</v>
      </c>
      <c r="C13" s="13" t="s">
        <v>44</v>
      </c>
      <c r="D13" s="12" t="s">
        <v>3</v>
      </c>
      <c r="E13" s="12" t="s">
        <v>4</v>
      </c>
      <c r="F13" s="12" t="s">
        <v>5</v>
      </c>
      <c r="G13" s="95" t="s">
        <v>6</v>
      </c>
      <c r="H13" s="11" t="s">
        <v>7</v>
      </c>
      <c r="I13" s="93"/>
    </row>
    <row r="14" spans="1:9" ht="22.5" customHeight="1">
      <c r="A14" s="52"/>
      <c r="B14" s="53" t="s">
        <v>8</v>
      </c>
      <c r="C14" s="54"/>
      <c r="D14" s="55"/>
      <c r="E14" s="55"/>
      <c r="F14" s="55"/>
      <c r="G14" s="96"/>
      <c r="H14" s="89">
        <f>H15</f>
        <v>13877.4</v>
      </c>
      <c r="I14" s="93"/>
    </row>
    <row r="15" spans="1:9" ht="30.75" customHeight="1">
      <c r="A15" s="17" t="s">
        <v>9</v>
      </c>
      <c r="B15" s="18" t="s">
        <v>47</v>
      </c>
      <c r="C15" s="19"/>
      <c r="D15" s="20"/>
      <c r="E15" s="20"/>
      <c r="F15" s="20"/>
      <c r="G15" s="97"/>
      <c r="H15" s="90">
        <f>H16+H58+H64+H69+H85+H108+H113+H124+H129</f>
        <v>13877.4</v>
      </c>
      <c r="I15" s="93"/>
    </row>
    <row r="16" spans="1:9" ht="15.75">
      <c r="A16" s="22"/>
      <c r="B16" s="18" t="s">
        <v>10</v>
      </c>
      <c r="C16" s="23">
        <v>992</v>
      </c>
      <c r="D16" s="20" t="s">
        <v>12</v>
      </c>
      <c r="E16" s="20" t="s">
        <v>13</v>
      </c>
      <c r="F16" s="24"/>
      <c r="G16" s="98"/>
      <c r="H16" s="90">
        <f>H17+H22+H32+H35+H38</f>
        <v>4609.9</v>
      </c>
      <c r="I16" s="93"/>
    </row>
    <row r="17" spans="1:9" ht="38.25" customHeight="1">
      <c r="A17" s="27"/>
      <c r="B17" s="31" t="s">
        <v>11</v>
      </c>
      <c r="C17" s="32">
        <v>992</v>
      </c>
      <c r="D17" s="26" t="s">
        <v>12</v>
      </c>
      <c r="E17" s="26" t="s">
        <v>14</v>
      </c>
      <c r="F17" s="26"/>
      <c r="G17" s="99"/>
      <c r="H17" s="79">
        <f>H18</f>
        <v>783.6</v>
      </c>
      <c r="I17" s="93"/>
    </row>
    <row r="18" spans="1:9" ht="36" customHeight="1">
      <c r="A18" s="27"/>
      <c r="B18" s="28" t="s">
        <v>48</v>
      </c>
      <c r="C18" s="24">
        <v>992</v>
      </c>
      <c r="D18" s="29" t="s">
        <v>12</v>
      </c>
      <c r="E18" s="29" t="s">
        <v>14</v>
      </c>
      <c r="F18" s="29" t="s">
        <v>88</v>
      </c>
      <c r="G18" s="100"/>
      <c r="H18" s="80">
        <f>H19</f>
        <v>783.6</v>
      </c>
      <c r="I18" s="93"/>
    </row>
    <row r="19" spans="1:9" ht="34.5" customHeight="1">
      <c r="A19" s="27"/>
      <c r="B19" s="28" t="s">
        <v>49</v>
      </c>
      <c r="C19" s="24">
        <v>992</v>
      </c>
      <c r="D19" s="29" t="s">
        <v>12</v>
      </c>
      <c r="E19" s="29" t="s">
        <v>14</v>
      </c>
      <c r="F19" s="29" t="s">
        <v>89</v>
      </c>
      <c r="G19" s="100"/>
      <c r="H19" s="80">
        <f>H20</f>
        <v>783.6</v>
      </c>
      <c r="I19" s="93"/>
    </row>
    <row r="20" spans="1:9" ht="22.5" customHeight="1">
      <c r="A20" s="27"/>
      <c r="B20" s="28" t="s">
        <v>52</v>
      </c>
      <c r="C20" s="24">
        <v>992</v>
      </c>
      <c r="D20" s="29" t="s">
        <v>12</v>
      </c>
      <c r="E20" s="29" t="s">
        <v>14</v>
      </c>
      <c r="F20" s="29" t="s">
        <v>90</v>
      </c>
      <c r="G20" s="100"/>
      <c r="H20" s="80">
        <f>H21</f>
        <v>783.6</v>
      </c>
      <c r="I20" s="93"/>
    </row>
    <row r="21" spans="1:9" ht="68.25" customHeight="1">
      <c r="A21" s="27"/>
      <c r="B21" s="28" t="s">
        <v>74</v>
      </c>
      <c r="C21" s="24">
        <v>992</v>
      </c>
      <c r="D21" s="29" t="s">
        <v>12</v>
      </c>
      <c r="E21" s="29" t="s">
        <v>14</v>
      </c>
      <c r="F21" s="29" t="s">
        <v>90</v>
      </c>
      <c r="G21" s="100" t="s">
        <v>75</v>
      </c>
      <c r="H21" s="80">
        <v>783.6</v>
      </c>
      <c r="I21" s="93"/>
    </row>
    <row r="22" spans="1:9" ht="47.25" customHeight="1">
      <c r="A22" s="33"/>
      <c r="B22" s="31" t="s">
        <v>15</v>
      </c>
      <c r="C22" s="32">
        <v>992</v>
      </c>
      <c r="D22" s="26" t="s">
        <v>12</v>
      </c>
      <c r="E22" s="26" t="s">
        <v>16</v>
      </c>
      <c r="F22" s="26"/>
      <c r="G22" s="99"/>
      <c r="H22" s="79">
        <f>H23</f>
        <v>3182.9</v>
      </c>
      <c r="I22" s="93"/>
    </row>
    <row r="23" spans="1:9" ht="15.75">
      <c r="A23" s="33"/>
      <c r="B23" s="28" t="s">
        <v>50</v>
      </c>
      <c r="C23" s="24">
        <v>992</v>
      </c>
      <c r="D23" s="29" t="s">
        <v>12</v>
      </c>
      <c r="E23" s="29" t="s">
        <v>16</v>
      </c>
      <c r="F23" s="29" t="s">
        <v>91</v>
      </c>
      <c r="G23" s="100"/>
      <c r="H23" s="80">
        <f>H24+H29</f>
        <v>3182.9</v>
      </c>
      <c r="I23" s="93"/>
    </row>
    <row r="24" spans="1:9" ht="16.5" customHeight="1">
      <c r="A24" s="33"/>
      <c r="B24" s="28" t="s">
        <v>51</v>
      </c>
      <c r="C24" s="24">
        <v>992</v>
      </c>
      <c r="D24" s="29" t="s">
        <v>12</v>
      </c>
      <c r="E24" s="29" t="s">
        <v>16</v>
      </c>
      <c r="F24" s="29" t="s">
        <v>92</v>
      </c>
      <c r="G24" s="100"/>
      <c r="H24" s="80">
        <f>H25</f>
        <v>3179.1</v>
      </c>
      <c r="I24" s="93"/>
    </row>
    <row r="25" spans="1:9" ht="18" customHeight="1">
      <c r="A25" s="33"/>
      <c r="B25" s="28" t="s">
        <v>52</v>
      </c>
      <c r="C25" s="24">
        <v>992</v>
      </c>
      <c r="D25" s="29" t="s">
        <v>12</v>
      </c>
      <c r="E25" s="29" t="s">
        <v>16</v>
      </c>
      <c r="F25" s="29" t="s">
        <v>93</v>
      </c>
      <c r="G25" s="100"/>
      <c r="H25" s="80">
        <f>H26+H27+H28</f>
        <v>3179.1</v>
      </c>
      <c r="I25" s="93"/>
    </row>
    <row r="26" spans="1:10" ht="66" customHeight="1">
      <c r="A26" s="33"/>
      <c r="B26" s="28" t="s">
        <v>74</v>
      </c>
      <c r="C26" s="24">
        <v>992</v>
      </c>
      <c r="D26" s="29" t="s">
        <v>12</v>
      </c>
      <c r="E26" s="29" t="s">
        <v>16</v>
      </c>
      <c r="F26" s="29" t="s">
        <v>93</v>
      </c>
      <c r="G26" s="100" t="s">
        <v>75</v>
      </c>
      <c r="H26" s="80">
        <v>2754</v>
      </c>
      <c r="I26" s="93"/>
      <c r="J26" s="111"/>
    </row>
    <row r="27" spans="1:9" ht="35.25" customHeight="1">
      <c r="A27" s="33"/>
      <c r="B27" s="28" t="s">
        <v>134</v>
      </c>
      <c r="C27" s="24">
        <v>992</v>
      </c>
      <c r="D27" s="29" t="s">
        <v>12</v>
      </c>
      <c r="E27" s="29" t="s">
        <v>16</v>
      </c>
      <c r="F27" s="29" t="s">
        <v>93</v>
      </c>
      <c r="G27" s="100" t="s">
        <v>76</v>
      </c>
      <c r="H27" s="80">
        <v>395.1</v>
      </c>
      <c r="I27" s="93"/>
    </row>
    <row r="28" spans="1:9" ht="15.75">
      <c r="A28" s="33"/>
      <c r="B28" s="28" t="s">
        <v>77</v>
      </c>
      <c r="C28" s="24">
        <v>992</v>
      </c>
      <c r="D28" s="29" t="s">
        <v>12</v>
      </c>
      <c r="E28" s="29" t="s">
        <v>16</v>
      </c>
      <c r="F28" s="29" t="s">
        <v>93</v>
      </c>
      <c r="G28" s="98">
        <v>800</v>
      </c>
      <c r="H28" s="80">
        <v>30</v>
      </c>
      <c r="I28" s="93"/>
    </row>
    <row r="29" spans="1:9" ht="15" customHeight="1">
      <c r="A29" s="33"/>
      <c r="B29" s="28" t="s">
        <v>53</v>
      </c>
      <c r="C29" s="24">
        <v>992</v>
      </c>
      <c r="D29" s="29" t="s">
        <v>12</v>
      </c>
      <c r="E29" s="29" t="s">
        <v>16</v>
      </c>
      <c r="F29" s="29" t="s">
        <v>94</v>
      </c>
      <c r="G29" s="98"/>
      <c r="H29" s="80">
        <f>H30</f>
        <v>3.8</v>
      </c>
      <c r="I29" s="93"/>
    </row>
    <row r="30" spans="1:9" ht="33" customHeight="1">
      <c r="A30" s="33"/>
      <c r="B30" s="28" t="s">
        <v>54</v>
      </c>
      <c r="C30" s="24">
        <v>992</v>
      </c>
      <c r="D30" s="29" t="s">
        <v>12</v>
      </c>
      <c r="E30" s="29" t="s">
        <v>16</v>
      </c>
      <c r="F30" s="29" t="s">
        <v>95</v>
      </c>
      <c r="G30" s="98"/>
      <c r="H30" s="80">
        <f>H31</f>
        <v>3.8</v>
      </c>
      <c r="I30" s="93"/>
    </row>
    <row r="31" spans="1:9" ht="35.25" customHeight="1">
      <c r="A31" s="33"/>
      <c r="B31" s="28" t="s">
        <v>134</v>
      </c>
      <c r="C31" s="24">
        <v>992</v>
      </c>
      <c r="D31" s="29" t="s">
        <v>12</v>
      </c>
      <c r="E31" s="29" t="s">
        <v>16</v>
      </c>
      <c r="F31" s="29" t="s">
        <v>95</v>
      </c>
      <c r="G31" s="98">
        <v>200</v>
      </c>
      <c r="H31" s="80">
        <v>3.8</v>
      </c>
      <c r="I31" s="93"/>
    </row>
    <row r="32" spans="1:9" ht="33.75" customHeight="1">
      <c r="A32" s="33"/>
      <c r="B32" s="18" t="s">
        <v>55</v>
      </c>
      <c r="C32" s="23">
        <v>992</v>
      </c>
      <c r="D32" s="20" t="s">
        <v>12</v>
      </c>
      <c r="E32" s="20" t="s">
        <v>56</v>
      </c>
      <c r="F32" s="41"/>
      <c r="G32" s="101"/>
      <c r="H32" s="81">
        <f>H33</f>
        <v>54.4</v>
      </c>
      <c r="I32" s="93"/>
    </row>
    <row r="33" spans="1:9" ht="31.5" customHeight="1">
      <c r="A33" s="33"/>
      <c r="B33" s="28" t="s">
        <v>57</v>
      </c>
      <c r="C33" s="24">
        <v>992</v>
      </c>
      <c r="D33" s="29" t="s">
        <v>12</v>
      </c>
      <c r="E33" s="29" t="s">
        <v>56</v>
      </c>
      <c r="F33" s="34" t="s">
        <v>96</v>
      </c>
      <c r="G33" s="102"/>
      <c r="H33" s="82">
        <f>H34</f>
        <v>54.4</v>
      </c>
      <c r="I33" s="93"/>
    </row>
    <row r="34" spans="1:9" ht="17.25" customHeight="1">
      <c r="A34" s="33"/>
      <c r="B34" s="28" t="s">
        <v>78</v>
      </c>
      <c r="C34" s="24">
        <v>992</v>
      </c>
      <c r="D34" s="29" t="s">
        <v>12</v>
      </c>
      <c r="E34" s="29" t="s">
        <v>56</v>
      </c>
      <c r="F34" s="34" t="s">
        <v>96</v>
      </c>
      <c r="G34" s="102">
        <v>500</v>
      </c>
      <c r="H34" s="82">
        <v>54.4</v>
      </c>
      <c r="I34" s="93"/>
    </row>
    <row r="35" spans="1:9" ht="27" customHeight="1">
      <c r="A35" s="33"/>
      <c r="B35" s="17" t="s">
        <v>58</v>
      </c>
      <c r="C35" s="23">
        <v>992</v>
      </c>
      <c r="D35" s="20" t="s">
        <v>12</v>
      </c>
      <c r="E35" s="20" t="s">
        <v>42</v>
      </c>
      <c r="F35" s="41" t="s">
        <v>97</v>
      </c>
      <c r="G35" s="101"/>
      <c r="H35" s="81">
        <f>H36</f>
        <v>35</v>
      </c>
      <c r="I35" s="93"/>
    </row>
    <row r="36" spans="1:9" ht="38.25" customHeight="1">
      <c r="A36" s="33"/>
      <c r="B36" s="56" t="s">
        <v>59</v>
      </c>
      <c r="C36" s="24">
        <v>992</v>
      </c>
      <c r="D36" s="29" t="s">
        <v>12</v>
      </c>
      <c r="E36" s="29" t="s">
        <v>42</v>
      </c>
      <c r="F36" s="34" t="s">
        <v>98</v>
      </c>
      <c r="G36" s="102"/>
      <c r="H36" s="82">
        <f>H37</f>
        <v>35</v>
      </c>
      <c r="I36" s="93"/>
    </row>
    <row r="37" spans="1:9" ht="23.25" customHeight="1">
      <c r="A37" s="33"/>
      <c r="B37" s="56" t="s">
        <v>77</v>
      </c>
      <c r="C37" s="24">
        <v>992</v>
      </c>
      <c r="D37" s="29" t="s">
        <v>12</v>
      </c>
      <c r="E37" s="29" t="s">
        <v>42</v>
      </c>
      <c r="F37" s="34" t="s">
        <v>98</v>
      </c>
      <c r="G37" s="102">
        <v>800</v>
      </c>
      <c r="H37" s="82">
        <v>35</v>
      </c>
      <c r="I37" s="93"/>
    </row>
    <row r="38" spans="1:9" ht="25.5" customHeight="1">
      <c r="A38" s="33"/>
      <c r="B38" s="18" t="s">
        <v>18</v>
      </c>
      <c r="C38" s="23">
        <v>992</v>
      </c>
      <c r="D38" s="20" t="s">
        <v>12</v>
      </c>
      <c r="E38" s="20">
        <v>13</v>
      </c>
      <c r="F38" s="64"/>
      <c r="G38" s="101"/>
      <c r="H38" s="81">
        <f>H39+H43+H46+H49+H52+H55</f>
        <v>554</v>
      </c>
      <c r="I38" s="93"/>
    </row>
    <row r="39" spans="1:9" ht="36.75" customHeight="1">
      <c r="A39" s="33"/>
      <c r="B39" s="28" t="s">
        <v>60</v>
      </c>
      <c r="C39" s="24">
        <v>992</v>
      </c>
      <c r="D39" s="29" t="s">
        <v>12</v>
      </c>
      <c r="E39" s="29">
        <v>13</v>
      </c>
      <c r="F39" s="29" t="s">
        <v>99</v>
      </c>
      <c r="G39" s="98"/>
      <c r="H39" s="82">
        <f>H40</f>
        <v>269</v>
      </c>
      <c r="I39" s="93"/>
    </row>
    <row r="40" spans="1:9" ht="37.5" customHeight="1">
      <c r="A40" s="33"/>
      <c r="B40" s="28" t="s">
        <v>61</v>
      </c>
      <c r="C40" s="24">
        <v>992</v>
      </c>
      <c r="D40" s="29" t="s">
        <v>12</v>
      </c>
      <c r="E40" s="29" t="s">
        <v>29</v>
      </c>
      <c r="F40" s="29" t="s">
        <v>100</v>
      </c>
      <c r="G40" s="98"/>
      <c r="H40" s="82">
        <f>H41</f>
        <v>269</v>
      </c>
      <c r="I40" s="93"/>
    </row>
    <row r="41" spans="1:9" ht="36.75" customHeight="1">
      <c r="A41" s="33"/>
      <c r="B41" s="28" t="s">
        <v>17</v>
      </c>
      <c r="C41" s="24">
        <v>992</v>
      </c>
      <c r="D41" s="29" t="s">
        <v>12</v>
      </c>
      <c r="E41" s="29">
        <v>13</v>
      </c>
      <c r="F41" s="29" t="s">
        <v>101</v>
      </c>
      <c r="G41" s="98"/>
      <c r="H41" s="82">
        <f>H42</f>
        <v>269</v>
      </c>
      <c r="I41" s="93"/>
    </row>
    <row r="42" spans="1:9" ht="35.25" customHeight="1">
      <c r="A42" s="33"/>
      <c r="B42" s="28" t="s">
        <v>134</v>
      </c>
      <c r="C42" s="24">
        <v>992</v>
      </c>
      <c r="D42" s="29" t="s">
        <v>12</v>
      </c>
      <c r="E42" s="29">
        <v>13</v>
      </c>
      <c r="F42" s="29" t="s">
        <v>101</v>
      </c>
      <c r="G42" s="98">
        <v>200</v>
      </c>
      <c r="H42" s="82">
        <v>269</v>
      </c>
      <c r="I42" s="93"/>
    </row>
    <row r="43" spans="1:9" ht="35.25" customHeight="1">
      <c r="A43" s="33"/>
      <c r="B43" s="28" t="s">
        <v>186</v>
      </c>
      <c r="C43" s="24">
        <v>992</v>
      </c>
      <c r="D43" s="29" t="s">
        <v>12</v>
      </c>
      <c r="E43" s="29">
        <v>13</v>
      </c>
      <c r="F43" s="29" t="s">
        <v>188</v>
      </c>
      <c r="G43" s="24"/>
      <c r="H43" s="82">
        <f>H44</f>
        <v>17.5</v>
      </c>
      <c r="I43" s="93"/>
    </row>
    <row r="44" spans="1:9" ht="21" customHeight="1">
      <c r="A44" s="33"/>
      <c r="B44" s="28" t="s">
        <v>187</v>
      </c>
      <c r="C44" s="24">
        <v>992</v>
      </c>
      <c r="D44" s="29" t="s">
        <v>12</v>
      </c>
      <c r="E44" s="29">
        <v>13</v>
      </c>
      <c r="F44" s="29" t="s">
        <v>189</v>
      </c>
      <c r="G44" s="24"/>
      <c r="H44" s="82">
        <f>H45</f>
        <v>17.5</v>
      </c>
      <c r="I44" s="93"/>
    </row>
    <row r="45" spans="1:9" ht="22.5" customHeight="1">
      <c r="A45" s="33"/>
      <c r="B45" s="28" t="s">
        <v>77</v>
      </c>
      <c r="C45" s="24">
        <v>992</v>
      </c>
      <c r="D45" s="29" t="s">
        <v>12</v>
      </c>
      <c r="E45" s="29">
        <v>13</v>
      </c>
      <c r="F45" s="29" t="s">
        <v>189</v>
      </c>
      <c r="G45" s="24">
        <v>800</v>
      </c>
      <c r="H45" s="82">
        <v>17.5</v>
      </c>
      <c r="I45" s="93"/>
    </row>
    <row r="46" spans="1:9" ht="68.25" customHeight="1">
      <c r="A46" s="33"/>
      <c r="B46" s="28" t="s">
        <v>162</v>
      </c>
      <c r="C46" s="24">
        <v>992</v>
      </c>
      <c r="D46" s="37" t="s">
        <v>12</v>
      </c>
      <c r="E46" s="37" t="s">
        <v>29</v>
      </c>
      <c r="F46" s="37" t="s">
        <v>102</v>
      </c>
      <c r="G46" s="98"/>
      <c r="H46" s="82">
        <f>H47</f>
        <v>250.5</v>
      </c>
      <c r="I46" s="93"/>
    </row>
    <row r="47" spans="1:9" ht="20.25" customHeight="1">
      <c r="A47" s="33"/>
      <c r="B47" s="36" t="s">
        <v>64</v>
      </c>
      <c r="C47" s="24">
        <v>992</v>
      </c>
      <c r="D47" s="37" t="s">
        <v>12</v>
      </c>
      <c r="E47" s="37" t="s">
        <v>29</v>
      </c>
      <c r="F47" s="37" t="s">
        <v>103</v>
      </c>
      <c r="G47" s="98"/>
      <c r="H47" s="82">
        <f>H48</f>
        <v>250.5</v>
      </c>
      <c r="I47" s="93"/>
    </row>
    <row r="48" spans="1:9" ht="31.5" customHeight="1">
      <c r="A48" s="33"/>
      <c r="B48" s="28" t="s">
        <v>134</v>
      </c>
      <c r="C48" s="24">
        <v>992</v>
      </c>
      <c r="D48" s="37" t="s">
        <v>12</v>
      </c>
      <c r="E48" s="37" t="s">
        <v>29</v>
      </c>
      <c r="F48" s="37" t="s">
        <v>103</v>
      </c>
      <c r="G48" s="98">
        <v>200</v>
      </c>
      <c r="H48" s="82">
        <v>250.5</v>
      </c>
      <c r="I48" s="93"/>
    </row>
    <row r="49" spans="1:9" ht="50.25" customHeight="1">
      <c r="A49" s="33"/>
      <c r="B49" s="57" t="s">
        <v>163</v>
      </c>
      <c r="C49" s="24">
        <v>992</v>
      </c>
      <c r="D49" s="37" t="s">
        <v>12</v>
      </c>
      <c r="E49" s="37" t="s">
        <v>29</v>
      </c>
      <c r="F49" s="37" t="s">
        <v>104</v>
      </c>
      <c r="G49" s="98"/>
      <c r="H49" s="82">
        <f>H50</f>
        <v>15</v>
      </c>
      <c r="I49" s="93"/>
    </row>
    <row r="50" spans="1:9" ht="24" customHeight="1">
      <c r="A50" s="33"/>
      <c r="B50" s="36" t="s">
        <v>64</v>
      </c>
      <c r="C50" s="24">
        <v>992</v>
      </c>
      <c r="D50" s="37" t="s">
        <v>12</v>
      </c>
      <c r="E50" s="37" t="s">
        <v>29</v>
      </c>
      <c r="F50" s="37" t="s">
        <v>105</v>
      </c>
      <c r="G50" s="98"/>
      <c r="H50" s="82">
        <f>H51</f>
        <v>15</v>
      </c>
      <c r="I50" s="93"/>
    </row>
    <row r="51" spans="1:9" ht="34.5" customHeight="1">
      <c r="A51" s="33"/>
      <c r="B51" s="28" t="s">
        <v>134</v>
      </c>
      <c r="C51" s="24">
        <v>992</v>
      </c>
      <c r="D51" s="37" t="s">
        <v>12</v>
      </c>
      <c r="E51" s="37" t="s">
        <v>29</v>
      </c>
      <c r="F51" s="37" t="s">
        <v>105</v>
      </c>
      <c r="G51" s="98">
        <v>200</v>
      </c>
      <c r="H51" s="82">
        <v>15</v>
      </c>
      <c r="I51" s="93"/>
    </row>
    <row r="52" spans="1:9" ht="50.25" customHeight="1">
      <c r="A52" s="33"/>
      <c r="B52" s="36" t="s">
        <v>164</v>
      </c>
      <c r="C52" s="24">
        <v>992</v>
      </c>
      <c r="D52" s="37" t="s">
        <v>12</v>
      </c>
      <c r="E52" s="37" t="s">
        <v>29</v>
      </c>
      <c r="F52" s="37" t="s">
        <v>135</v>
      </c>
      <c r="G52" s="98"/>
      <c r="H52" s="82">
        <f>H53</f>
        <v>1</v>
      </c>
      <c r="I52" s="93"/>
    </row>
    <row r="53" spans="1:9" ht="21" customHeight="1">
      <c r="A53" s="33"/>
      <c r="B53" s="36" t="s">
        <v>64</v>
      </c>
      <c r="C53" s="24">
        <v>992</v>
      </c>
      <c r="D53" s="37" t="s">
        <v>12</v>
      </c>
      <c r="E53" s="37" t="s">
        <v>29</v>
      </c>
      <c r="F53" s="37" t="s">
        <v>136</v>
      </c>
      <c r="G53" s="98"/>
      <c r="H53" s="82">
        <f>H54</f>
        <v>1</v>
      </c>
      <c r="I53" s="93"/>
    </row>
    <row r="54" spans="1:9" ht="34.5" customHeight="1">
      <c r="A54" s="33"/>
      <c r="B54" s="28" t="s">
        <v>134</v>
      </c>
      <c r="C54" s="24">
        <v>992</v>
      </c>
      <c r="D54" s="37" t="s">
        <v>12</v>
      </c>
      <c r="E54" s="37" t="s">
        <v>29</v>
      </c>
      <c r="F54" s="37" t="s">
        <v>136</v>
      </c>
      <c r="G54" s="98">
        <v>200</v>
      </c>
      <c r="H54" s="82">
        <v>1</v>
      </c>
      <c r="I54" s="93"/>
    </row>
    <row r="55" spans="1:9" ht="47.25" customHeight="1">
      <c r="A55" s="33"/>
      <c r="B55" s="36" t="s">
        <v>165</v>
      </c>
      <c r="C55" s="24">
        <v>992</v>
      </c>
      <c r="D55" s="37" t="s">
        <v>12</v>
      </c>
      <c r="E55" s="37" t="s">
        <v>29</v>
      </c>
      <c r="F55" s="37" t="s">
        <v>138</v>
      </c>
      <c r="G55" s="98"/>
      <c r="H55" s="82">
        <f>H56</f>
        <v>1</v>
      </c>
      <c r="I55" s="93"/>
    </row>
    <row r="56" spans="1:9" ht="21" customHeight="1">
      <c r="A56" s="33"/>
      <c r="B56" s="36" t="s">
        <v>64</v>
      </c>
      <c r="C56" s="24">
        <v>992</v>
      </c>
      <c r="D56" s="37" t="s">
        <v>12</v>
      </c>
      <c r="E56" s="37" t="s">
        <v>29</v>
      </c>
      <c r="F56" s="37" t="s">
        <v>139</v>
      </c>
      <c r="G56" s="98"/>
      <c r="H56" s="82">
        <f>H57</f>
        <v>1</v>
      </c>
      <c r="I56" s="93"/>
    </row>
    <row r="57" spans="1:9" ht="34.5" customHeight="1">
      <c r="A57" s="33"/>
      <c r="B57" s="28" t="s">
        <v>134</v>
      </c>
      <c r="C57" s="24">
        <v>992</v>
      </c>
      <c r="D57" s="37" t="s">
        <v>12</v>
      </c>
      <c r="E57" s="37" t="s">
        <v>29</v>
      </c>
      <c r="F57" s="37" t="s">
        <v>139</v>
      </c>
      <c r="G57" s="98">
        <v>200</v>
      </c>
      <c r="H57" s="82">
        <v>1</v>
      </c>
      <c r="I57" s="93"/>
    </row>
    <row r="58" spans="1:9" ht="21" customHeight="1">
      <c r="A58" s="22"/>
      <c r="B58" s="31" t="s">
        <v>19</v>
      </c>
      <c r="C58" s="32">
        <v>992</v>
      </c>
      <c r="D58" s="26" t="s">
        <v>14</v>
      </c>
      <c r="E58" s="26" t="s">
        <v>13</v>
      </c>
      <c r="F58" s="32"/>
      <c r="G58" s="103"/>
      <c r="H58" s="86">
        <f>H59</f>
        <v>221.7</v>
      </c>
      <c r="I58" s="93"/>
    </row>
    <row r="59" spans="1:9" ht="19.5" customHeight="1">
      <c r="A59" s="27"/>
      <c r="B59" s="28" t="s">
        <v>20</v>
      </c>
      <c r="C59" s="24">
        <v>992</v>
      </c>
      <c r="D59" s="29" t="s">
        <v>14</v>
      </c>
      <c r="E59" s="29" t="s">
        <v>21</v>
      </c>
      <c r="F59" s="24"/>
      <c r="G59" s="102"/>
      <c r="H59" s="82">
        <f>H60</f>
        <v>221.7</v>
      </c>
      <c r="I59" s="93"/>
    </row>
    <row r="60" spans="1:9" ht="31.5">
      <c r="A60" s="33"/>
      <c r="B60" s="28" t="s">
        <v>62</v>
      </c>
      <c r="C60" s="24">
        <v>992</v>
      </c>
      <c r="D60" s="29" t="s">
        <v>14</v>
      </c>
      <c r="E60" s="29" t="s">
        <v>21</v>
      </c>
      <c r="F60" s="29" t="s">
        <v>91</v>
      </c>
      <c r="G60" s="98"/>
      <c r="H60" s="82">
        <f>H61</f>
        <v>221.7</v>
      </c>
      <c r="I60" s="93"/>
    </row>
    <row r="61" spans="1:9" ht="19.5" customHeight="1">
      <c r="A61" s="33"/>
      <c r="B61" s="28" t="s">
        <v>63</v>
      </c>
      <c r="C61" s="24">
        <v>992</v>
      </c>
      <c r="D61" s="29" t="s">
        <v>14</v>
      </c>
      <c r="E61" s="29" t="s">
        <v>21</v>
      </c>
      <c r="F61" s="29" t="s">
        <v>106</v>
      </c>
      <c r="G61" s="98"/>
      <c r="H61" s="82">
        <f>H62</f>
        <v>221.7</v>
      </c>
      <c r="I61" s="93"/>
    </row>
    <row r="62" spans="1:9" ht="30" customHeight="1">
      <c r="A62" s="33"/>
      <c r="B62" s="28" t="s">
        <v>22</v>
      </c>
      <c r="C62" s="24">
        <v>992</v>
      </c>
      <c r="D62" s="29" t="s">
        <v>14</v>
      </c>
      <c r="E62" s="29" t="s">
        <v>21</v>
      </c>
      <c r="F62" s="34" t="s">
        <v>107</v>
      </c>
      <c r="G62" s="102"/>
      <c r="H62" s="82">
        <f>H63</f>
        <v>221.7</v>
      </c>
      <c r="I62" s="93"/>
    </row>
    <row r="63" spans="1:9" ht="63">
      <c r="A63" s="33"/>
      <c r="B63" s="28" t="s">
        <v>74</v>
      </c>
      <c r="C63" s="24">
        <v>992</v>
      </c>
      <c r="D63" s="29" t="s">
        <v>14</v>
      </c>
      <c r="E63" s="29" t="s">
        <v>21</v>
      </c>
      <c r="F63" s="34" t="s">
        <v>107</v>
      </c>
      <c r="G63" s="98">
        <v>100</v>
      </c>
      <c r="H63" s="82">
        <v>221.7</v>
      </c>
      <c r="I63" s="93"/>
    </row>
    <row r="64" spans="1:9" ht="22.5" customHeight="1">
      <c r="A64" s="22"/>
      <c r="B64" s="31" t="s">
        <v>23</v>
      </c>
      <c r="C64" s="32">
        <v>992</v>
      </c>
      <c r="D64" s="26" t="s">
        <v>21</v>
      </c>
      <c r="E64" s="26" t="s">
        <v>13</v>
      </c>
      <c r="F64" s="32"/>
      <c r="G64" s="103"/>
      <c r="H64" s="86">
        <f>H65</f>
        <v>4.5</v>
      </c>
      <c r="I64" s="93"/>
    </row>
    <row r="65" spans="1:9" ht="15.75">
      <c r="A65" s="33"/>
      <c r="B65" s="28" t="s">
        <v>25</v>
      </c>
      <c r="C65" s="24">
        <v>992</v>
      </c>
      <c r="D65" s="29" t="s">
        <v>21</v>
      </c>
      <c r="E65" s="29" t="s">
        <v>26</v>
      </c>
      <c r="F65" s="34"/>
      <c r="G65" s="102"/>
      <c r="H65" s="82">
        <f>H66</f>
        <v>4.5</v>
      </c>
      <c r="I65" s="93"/>
    </row>
    <row r="66" spans="1:9" ht="47.25">
      <c r="A66" s="33"/>
      <c r="B66" s="36" t="s">
        <v>166</v>
      </c>
      <c r="C66" s="24">
        <v>992</v>
      </c>
      <c r="D66" s="37" t="s">
        <v>21</v>
      </c>
      <c r="E66" s="37" t="s">
        <v>26</v>
      </c>
      <c r="F66" s="37" t="s">
        <v>108</v>
      </c>
      <c r="G66" s="104"/>
      <c r="H66" s="82">
        <f>H67</f>
        <v>4.5</v>
      </c>
      <c r="I66" s="93"/>
    </row>
    <row r="67" spans="1:9" ht="18.75" customHeight="1">
      <c r="A67" s="33"/>
      <c r="B67" s="36" t="s">
        <v>64</v>
      </c>
      <c r="C67" s="24">
        <v>992</v>
      </c>
      <c r="D67" s="37" t="s">
        <v>21</v>
      </c>
      <c r="E67" s="37" t="s">
        <v>26</v>
      </c>
      <c r="F67" s="37" t="s">
        <v>109</v>
      </c>
      <c r="G67" s="104"/>
      <c r="H67" s="82">
        <f>H68</f>
        <v>4.5</v>
      </c>
      <c r="I67" s="93"/>
    </row>
    <row r="68" spans="1:9" ht="31.5">
      <c r="A68" s="33"/>
      <c r="B68" s="28" t="s">
        <v>134</v>
      </c>
      <c r="C68" s="24">
        <v>992</v>
      </c>
      <c r="D68" s="37" t="s">
        <v>21</v>
      </c>
      <c r="E68" s="37" t="s">
        <v>26</v>
      </c>
      <c r="F68" s="38" t="s">
        <v>109</v>
      </c>
      <c r="G68" s="104" t="s">
        <v>76</v>
      </c>
      <c r="H68" s="82">
        <v>4.5</v>
      </c>
      <c r="I68" s="93"/>
    </row>
    <row r="69" spans="1:9" ht="15.75">
      <c r="A69" s="22"/>
      <c r="B69" s="31" t="s">
        <v>27</v>
      </c>
      <c r="C69" s="32">
        <v>992</v>
      </c>
      <c r="D69" s="26" t="s">
        <v>16</v>
      </c>
      <c r="E69" s="26" t="s">
        <v>13</v>
      </c>
      <c r="F69" s="32"/>
      <c r="G69" s="103"/>
      <c r="H69" s="86">
        <f>H70+H77</f>
        <v>1336.3</v>
      </c>
      <c r="I69" s="93"/>
    </row>
    <row r="70" spans="1:9" ht="15.75">
      <c r="A70" s="22"/>
      <c r="B70" s="36" t="s">
        <v>43</v>
      </c>
      <c r="C70" s="24">
        <v>992</v>
      </c>
      <c r="D70" s="37" t="s">
        <v>16</v>
      </c>
      <c r="E70" s="37" t="s">
        <v>24</v>
      </c>
      <c r="F70" s="37"/>
      <c r="G70" s="104"/>
      <c r="H70" s="85">
        <f>H71+H74</f>
        <v>1325.3</v>
      </c>
      <c r="I70" s="93"/>
    </row>
    <row r="71" spans="1:9" ht="21.75" customHeight="1">
      <c r="A71" s="22"/>
      <c r="B71" s="36" t="s">
        <v>65</v>
      </c>
      <c r="C71" s="24">
        <v>992</v>
      </c>
      <c r="D71" s="37" t="s">
        <v>16</v>
      </c>
      <c r="E71" s="37" t="s">
        <v>24</v>
      </c>
      <c r="F71" s="37" t="s">
        <v>110</v>
      </c>
      <c r="G71" s="104"/>
      <c r="H71" s="85">
        <f>H72</f>
        <v>1075.3</v>
      </c>
      <c r="I71" s="93"/>
    </row>
    <row r="72" spans="1:9" ht="46.5" customHeight="1">
      <c r="A72" s="33"/>
      <c r="B72" s="36" t="s">
        <v>66</v>
      </c>
      <c r="C72" s="24">
        <v>992</v>
      </c>
      <c r="D72" s="37" t="s">
        <v>16</v>
      </c>
      <c r="E72" s="37" t="s">
        <v>24</v>
      </c>
      <c r="F72" s="37" t="s">
        <v>111</v>
      </c>
      <c r="G72" s="104"/>
      <c r="H72" s="85">
        <f>H73</f>
        <v>1075.3</v>
      </c>
      <c r="I72" s="93"/>
    </row>
    <row r="73" spans="1:9" ht="31.5" customHeight="1">
      <c r="A73" s="33"/>
      <c r="B73" s="28" t="s">
        <v>134</v>
      </c>
      <c r="C73" s="24">
        <v>992</v>
      </c>
      <c r="D73" s="37" t="s">
        <v>16</v>
      </c>
      <c r="E73" s="37" t="s">
        <v>24</v>
      </c>
      <c r="F73" s="37" t="s">
        <v>111</v>
      </c>
      <c r="G73" s="102">
        <v>200</v>
      </c>
      <c r="H73" s="82">
        <v>1075.3</v>
      </c>
      <c r="I73" s="93"/>
    </row>
    <row r="74" spans="1:9" ht="47.25" customHeight="1">
      <c r="A74" s="33"/>
      <c r="B74" s="36" t="s">
        <v>182</v>
      </c>
      <c r="C74" s="24">
        <v>992</v>
      </c>
      <c r="D74" s="37" t="s">
        <v>16</v>
      </c>
      <c r="E74" s="37" t="s">
        <v>24</v>
      </c>
      <c r="F74" s="37" t="s">
        <v>112</v>
      </c>
      <c r="G74" s="102"/>
      <c r="H74" s="82">
        <f>H75</f>
        <v>250</v>
      </c>
      <c r="I74" s="93"/>
    </row>
    <row r="75" spans="1:9" ht="25.5" customHeight="1">
      <c r="A75" s="33"/>
      <c r="B75" s="36" t="s">
        <v>64</v>
      </c>
      <c r="C75" s="24">
        <v>992</v>
      </c>
      <c r="D75" s="37" t="s">
        <v>16</v>
      </c>
      <c r="E75" s="37" t="s">
        <v>24</v>
      </c>
      <c r="F75" s="37" t="s">
        <v>113</v>
      </c>
      <c r="G75" s="102"/>
      <c r="H75" s="82">
        <f>H76</f>
        <v>250</v>
      </c>
      <c r="I75" s="93"/>
    </row>
    <row r="76" spans="1:9" ht="31.5" customHeight="1">
      <c r="A76" s="33"/>
      <c r="B76" s="28" t="s">
        <v>134</v>
      </c>
      <c r="C76" s="24">
        <v>992</v>
      </c>
      <c r="D76" s="37" t="s">
        <v>16</v>
      </c>
      <c r="E76" s="37" t="s">
        <v>24</v>
      </c>
      <c r="F76" s="37" t="s">
        <v>113</v>
      </c>
      <c r="G76" s="102">
        <v>200</v>
      </c>
      <c r="H76" s="82">
        <v>250</v>
      </c>
      <c r="I76" s="93"/>
    </row>
    <row r="77" spans="1:9" ht="22.5" customHeight="1">
      <c r="A77" s="33"/>
      <c r="B77" s="18" t="s">
        <v>28</v>
      </c>
      <c r="C77" s="23">
        <v>992</v>
      </c>
      <c r="D77" s="20" t="s">
        <v>16</v>
      </c>
      <c r="E77" s="20">
        <v>12</v>
      </c>
      <c r="F77" s="41"/>
      <c r="G77" s="101"/>
      <c r="H77" s="81">
        <f>H78+H82</f>
        <v>11</v>
      </c>
      <c r="I77" s="93"/>
    </row>
    <row r="78" spans="1:9" ht="33.75" customHeight="1">
      <c r="A78" s="33"/>
      <c r="B78" s="36" t="s">
        <v>145</v>
      </c>
      <c r="C78" s="24">
        <v>992</v>
      </c>
      <c r="D78" s="29" t="s">
        <v>16</v>
      </c>
      <c r="E78" s="29">
        <v>12</v>
      </c>
      <c r="F78" s="34" t="s">
        <v>151</v>
      </c>
      <c r="G78" s="102"/>
      <c r="H78" s="82">
        <f>H79</f>
        <v>10</v>
      </c>
      <c r="I78" s="93"/>
    </row>
    <row r="79" spans="1:9" ht="22.5" customHeight="1">
      <c r="A79" s="33"/>
      <c r="B79" s="40" t="s">
        <v>146</v>
      </c>
      <c r="C79" s="24">
        <v>992</v>
      </c>
      <c r="D79" s="29" t="s">
        <v>16</v>
      </c>
      <c r="E79" s="29">
        <v>12</v>
      </c>
      <c r="F79" s="37" t="s">
        <v>147</v>
      </c>
      <c r="G79" s="102"/>
      <c r="H79" s="82">
        <f>H80</f>
        <v>10</v>
      </c>
      <c r="I79" s="93"/>
    </row>
    <row r="80" spans="1:9" ht="18.75" customHeight="1">
      <c r="A80" s="33"/>
      <c r="B80" s="40" t="s">
        <v>148</v>
      </c>
      <c r="C80" s="24">
        <v>992</v>
      </c>
      <c r="D80" s="29" t="s">
        <v>16</v>
      </c>
      <c r="E80" s="29">
        <v>12</v>
      </c>
      <c r="F80" s="37" t="s">
        <v>149</v>
      </c>
      <c r="G80" s="104"/>
      <c r="H80" s="82">
        <f>H81</f>
        <v>10</v>
      </c>
      <c r="I80" s="93"/>
    </row>
    <row r="81" spans="1:9" ht="34.5" customHeight="1">
      <c r="A81" s="33"/>
      <c r="B81" s="28" t="s">
        <v>134</v>
      </c>
      <c r="C81" s="24">
        <v>992</v>
      </c>
      <c r="D81" s="29" t="s">
        <v>16</v>
      </c>
      <c r="E81" s="29">
        <v>12</v>
      </c>
      <c r="F81" s="37" t="s">
        <v>149</v>
      </c>
      <c r="G81" s="104" t="s">
        <v>76</v>
      </c>
      <c r="H81" s="82">
        <v>10</v>
      </c>
      <c r="I81" s="93"/>
    </row>
    <row r="82" spans="1:13" ht="48" customHeight="1">
      <c r="A82" s="33"/>
      <c r="B82" s="36" t="s">
        <v>167</v>
      </c>
      <c r="C82" s="24">
        <v>992</v>
      </c>
      <c r="D82" s="37" t="s">
        <v>16</v>
      </c>
      <c r="E82" s="37" t="s">
        <v>30</v>
      </c>
      <c r="F82" s="37" t="s">
        <v>114</v>
      </c>
      <c r="G82" s="104"/>
      <c r="H82" s="85">
        <f>H83</f>
        <v>1</v>
      </c>
      <c r="I82" s="93"/>
      <c r="M82" t="s">
        <v>150</v>
      </c>
    </row>
    <row r="83" spans="1:9" ht="20.25" customHeight="1">
      <c r="A83" s="33"/>
      <c r="B83" s="36" t="s">
        <v>64</v>
      </c>
      <c r="C83" s="24">
        <v>992</v>
      </c>
      <c r="D83" s="37" t="s">
        <v>16</v>
      </c>
      <c r="E83" s="37" t="s">
        <v>30</v>
      </c>
      <c r="F83" s="37" t="s">
        <v>115</v>
      </c>
      <c r="G83" s="104"/>
      <c r="H83" s="85">
        <f>H84</f>
        <v>1</v>
      </c>
      <c r="I83" s="93"/>
    </row>
    <row r="84" spans="1:9" ht="31.5">
      <c r="A84" s="33"/>
      <c r="B84" s="28" t="s">
        <v>134</v>
      </c>
      <c r="C84" s="24">
        <v>992</v>
      </c>
      <c r="D84" s="37" t="s">
        <v>16</v>
      </c>
      <c r="E84" s="37" t="s">
        <v>30</v>
      </c>
      <c r="F84" s="37" t="s">
        <v>115</v>
      </c>
      <c r="G84" s="104" t="s">
        <v>76</v>
      </c>
      <c r="H84" s="82">
        <v>1</v>
      </c>
      <c r="I84" s="93"/>
    </row>
    <row r="85" spans="1:9" ht="15.75">
      <c r="A85" s="22"/>
      <c r="B85" s="31" t="s">
        <v>31</v>
      </c>
      <c r="C85" s="32">
        <v>992</v>
      </c>
      <c r="D85" s="26" t="s">
        <v>32</v>
      </c>
      <c r="E85" s="26" t="s">
        <v>13</v>
      </c>
      <c r="F85" s="32"/>
      <c r="G85" s="103"/>
      <c r="H85" s="86">
        <f>H86+H90+H102</f>
        <v>1940.6</v>
      </c>
      <c r="I85" s="93"/>
    </row>
    <row r="86" spans="1:9" ht="21.75" customHeight="1">
      <c r="A86" s="22"/>
      <c r="B86" s="136" t="s">
        <v>192</v>
      </c>
      <c r="C86" s="137">
        <v>992</v>
      </c>
      <c r="D86" s="138" t="s">
        <v>32</v>
      </c>
      <c r="E86" s="138" t="s">
        <v>14</v>
      </c>
      <c r="F86" s="137"/>
      <c r="G86" s="70"/>
      <c r="H86" s="139">
        <f>H87</f>
        <v>65</v>
      </c>
      <c r="I86" s="93"/>
    </row>
    <row r="87" spans="1:9" ht="47.25">
      <c r="A87" s="22"/>
      <c r="B87" s="51" t="s">
        <v>195</v>
      </c>
      <c r="C87" s="69">
        <v>992</v>
      </c>
      <c r="D87" s="67" t="s">
        <v>32</v>
      </c>
      <c r="E87" s="67" t="s">
        <v>14</v>
      </c>
      <c r="F87" s="69" t="s">
        <v>193</v>
      </c>
      <c r="G87" s="70"/>
      <c r="H87" s="140">
        <f>H88</f>
        <v>65</v>
      </c>
      <c r="I87" s="93"/>
    </row>
    <row r="88" spans="1:9" ht="21" customHeight="1">
      <c r="A88" s="22"/>
      <c r="B88" s="51" t="s">
        <v>64</v>
      </c>
      <c r="C88" s="69">
        <v>992</v>
      </c>
      <c r="D88" s="67" t="s">
        <v>32</v>
      </c>
      <c r="E88" s="67" t="s">
        <v>14</v>
      </c>
      <c r="F88" s="69" t="s">
        <v>194</v>
      </c>
      <c r="G88" s="70"/>
      <c r="H88" s="140">
        <f>H89</f>
        <v>65</v>
      </c>
      <c r="I88" s="93"/>
    </row>
    <row r="89" spans="1:9" ht="31.5">
      <c r="A89" s="22"/>
      <c r="B89" s="51" t="s">
        <v>134</v>
      </c>
      <c r="C89" s="69">
        <v>992</v>
      </c>
      <c r="D89" s="67" t="s">
        <v>32</v>
      </c>
      <c r="E89" s="67" t="s">
        <v>14</v>
      </c>
      <c r="F89" s="69" t="s">
        <v>194</v>
      </c>
      <c r="G89" s="70">
        <v>200</v>
      </c>
      <c r="H89" s="140">
        <v>65</v>
      </c>
      <c r="I89" s="93"/>
    </row>
    <row r="90" spans="1:9" ht="15.75">
      <c r="A90" s="33"/>
      <c r="B90" s="18" t="s">
        <v>33</v>
      </c>
      <c r="C90" s="23">
        <v>992</v>
      </c>
      <c r="D90" s="20" t="s">
        <v>32</v>
      </c>
      <c r="E90" s="20" t="s">
        <v>21</v>
      </c>
      <c r="F90" s="23"/>
      <c r="G90" s="101"/>
      <c r="H90" s="81">
        <f>H91</f>
        <v>656.4</v>
      </c>
      <c r="I90" s="93"/>
    </row>
    <row r="91" spans="1:9" ht="15.75">
      <c r="A91" s="33"/>
      <c r="B91" s="56" t="s">
        <v>34</v>
      </c>
      <c r="C91" s="24">
        <v>992</v>
      </c>
      <c r="D91" s="29" t="s">
        <v>32</v>
      </c>
      <c r="E91" s="29" t="s">
        <v>21</v>
      </c>
      <c r="F91" s="37" t="s">
        <v>116</v>
      </c>
      <c r="G91" s="102"/>
      <c r="H91" s="82">
        <f>H92+H94+H97+H100</f>
        <v>656.4</v>
      </c>
      <c r="I91" s="93"/>
    </row>
    <row r="92" spans="1:9" ht="15.75">
      <c r="A92" s="33"/>
      <c r="B92" s="56" t="s">
        <v>81</v>
      </c>
      <c r="C92" s="24">
        <v>992</v>
      </c>
      <c r="D92" s="37" t="s">
        <v>32</v>
      </c>
      <c r="E92" s="37" t="s">
        <v>21</v>
      </c>
      <c r="F92" s="37" t="s">
        <v>117</v>
      </c>
      <c r="G92" s="104"/>
      <c r="H92" s="85">
        <f>H93</f>
        <v>555.4</v>
      </c>
      <c r="I92" s="93"/>
    </row>
    <row r="93" spans="1:9" ht="31.5">
      <c r="A93" s="33"/>
      <c r="B93" s="28" t="s">
        <v>134</v>
      </c>
      <c r="C93" s="24">
        <v>992</v>
      </c>
      <c r="D93" s="29" t="s">
        <v>32</v>
      </c>
      <c r="E93" s="29" t="s">
        <v>21</v>
      </c>
      <c r="F93" s="37" t="s">
        <v>117</v>
      </c>
      <c r="G93" s="104" t="s">
        <v>76</v>
      </c>
      <c r="H93" s="82">
        <v>555.4</v>
      </c>
      <c r="I93" s="93"/>
    </row>
    <row r="94" spans="1:9" ht="19.5" customHeight="1">
      <c r="A94" s="33"/>
      <c r="B94" s="56" t="s">
        <v>83</v>
      </c>
      <c r="C94" s="24">
        <v>992</v>
      </c>
      <c r="D94" s="29" t="s">
        <v>32</v>
      </c>
      <c r="E94" s="29" t="s">
        <v>21</v>
      </c>
      <c r="F94" s="37" t="s">
        <v>144</v>
      </c>
      <c r="G94" s="104"/>
      <c r="H94" s="82">
        <f>H95</f>
        <v>1</v>
      </c>
      <c r="I94" s="93"/>
    </row>
    <row r="95" spans="1:9" ht="20.25" customHeight="1">
      <c r="A95" s="33"/>
      <c r="B95" s="56" t="s">
        <v>84</v>
      </c>
      <c r="C95" s="24">
        <v>992</v>
      </c>
      <c r="D95" s="29" t="s">
        <v>32</v>
      </c>
      <c r="E95" s="29" t="s">
        <v>21</v>
      </c>
      <c r="F95" s="37" t="s">
        <v>143</v>
      </c>
      <c r="G95" s="104"/>
      <c r="H95" s="82">
        <f>H96</f>
        <v>1</v>
      </c>
      <c r="I95" s="93"/>
    </row>
    <row r="96" spans="1:9" ht="30.75" customHeight="1">
      <c r="A96" s="33"/>
      <c r="B96" s="28" t="s">
        <v>134</v>
      </c>
      <c r="C96" s="24">
        <v>992</v>
      </c>
      <c r="D96" s="29" t="s">
        <v>32</v>
      </c>
      <c r="E96" s="29" t="s">
        <v>21</v>
      </c>
      <c r="F96" s="37" t="s">
        <v>143</v>
      </c>
      <c r="G96" s="104" t="s">
        <v>76</v>
      </c>
      <c r="H96" s="82">
        <v>1</v>
      </c>
      <c r="I96" s="93"/>
    </row>
    <row r="97" spans="1:9" ht="32.25" customHeight="1">
      <c r="A97" s="33"/>
      <c r="B97" s="28" t="s">
        <v>67</v>
      </c>
      <c r="C97" s="24">
        <v>992</v>
      </c>
      <c r="D97" s="37" t="s">
        <v>32</v>
      </c>
      <c r="E97" s="37" t="s">
        <v>21</v>
      </c>
      <c r="F97" s="37" t="s">
        <v>142</v>
      </c>
      <c r="G97" s="104"/>
      <c r="H97" s="82">
        <f>H98</f>
        <v>0</v>
      </c>
      <c r="I97" s="93"/>
    </row>
    <row r="98" spans="1:9" ht="30.75" customHeight="1">
      <c r="A98" s="33"/>
      <c r="B98" s="56" t="s">
        <v>82</v>
      </c>
      <c r="C98" s="24">
        <v>992</v>
      </c>
      <c r="D98" s="37" t="s">
        <v>32</v>
      </c>
      <c r="E98" s="37" t="s">
        <v>21</v>
      </c>
      <c r="F98" s="37" t="s">
        <v>141</v>
      </c>
      <c r="G98" s="104"/>
      <c r="H98" s="85">
        <f>H99</f>
        <v>0</v>
      </c>
      <c r="I98" s="93"/>
    </row>
    <row r="99" spans="1:9" ht="31.5">
      <c r="A99" s="33"/>
      <c r="B99" s="28" t="s">
        <v>134</v>
      </c>
      <c r="C99" s="24">
        <v>992</v>
      </c>
      <c r="D99" s="37" t="s">
        <v>32</v>
      </c>
      <c r="E99" s="37" t="s">
        <v>21</v>
      </c>
      <c r="F99" s="37" t="s">
        <v>141</v>
      </c>
      <c r="G99" s="104" t="s">
        <v>76</v>
      </c>
      <c r="H99" s="88">
        <v>0</v>
      </c>
      <c r="I99" s="93"/>
    </row>
    <row r="100" spans="1:9" ht="31.5">
      <c r="A100" s="33"/>
      <c r="B100" s="28" t="s">
        <v>190</v>
      </c>
      <c r="C100" s="24">
        <v>992</v>
      </c>
      <c r="D100" s="37" t="s">
        <v>32</v>
      </c>
      <c r="E100" s="37" t="s">
        <v>21</v>
      </c>
      <c r="F100" s="37" t="s">
        <v>191</v>
      </c>
      <c r="G100" s="37"/>
      <c r="H100" s="88">
        <f>H101</f>
        <v>100</v>
      </c>
      <c r="I100" s="93"/>
    </row>
    <row r="101" spans="1:9" ht="31.5">
      <c r="A101" s="33"/>
      <c r="B101" s="28" t="s">
        <v>134</v>
      </c>
      <c r="C101" s="24">
        <v>992</v>
      </c>
      <c r="D101" s="37" t="s">
        <v>32</v>
      </c>
      <c r="E101" s="37" t="s">
        <v>21</v>
      </c>
      <c r="F101" s="37" t="s">
        <v>191</v>
      </c>
      <c r="G101" s="37" t="s">
        <v>76</v>
      </c>
      <c r="H101" s="88">
        <v>100</v>
      </c>
      <c r="I101" s="93"/>
    </row>
    <row r="102" spans="1:9" ht="15.75">
      <c r="A102" s="33"/>
      <c r="B102" s="43" t="s">
        <v>35</v>
      </c>
      <c r="C102" s="23">
        <v>992</v>
      </c>
      <c r="D102" s="44" t="s">
        <v>32</v>
      </c>
      <c r="E102" s="44" t="s">
        <v>32</v>
      </c>
      <c r="F102" s="44"/>
      <c r="G102" s="105"/>
      <c r="H102" s="84">
        <f>H103</f>
        <v>1219.2</v>
      </c>
      <c r="I102" s="93"/>
    </row>
    <row r="103" spans="1:9" ht="15.75">
      <c r="A103" s="33"/>
      <c r="B103" s="36" t="s">
        <v>87</v>
      </c>
      <c r="C103" s="24">
        <v>992</v>
      </c>
      <c r="D103" s="37" t="s">
        <v>32</v>
      </c>
      <c r="E103" s="37" t="s">
        <v>32</v>
      </c>
      <c r="F103" s="37" t="s">
        <v>118</v>
      </c>
      <c r="G103" s="104"/>
      <c r="H103" s="85">
        <f>H104</f>
        <v>1219.2</v>
      </c>
      <c r="I103" s="93"/>
    </row>
    <row r="104" spans="1:9" ht="31.5">
      <c r="A104" s="33"/>
      <c r="B104" s="36" t="s">
        <v>71</v>
      </c>
      <c r="C104" s="24">
        <v>992</v>
      </c>
      <c r="D104" s="37" t="s">
        <v>32</v>
      </c>
      <c r="E104" s="37" t="s">
        <v>32</v>
      </c>
      <c r="F104" s="37" t="s">
        <v>119</v>
      </c>
      <c r="G104" s="104"/>
      <c r="H104" s="85">
        <f>SUM(H105:H107)</f>
        <v>1219.2</v>
      </c>
      <c r="I104" s="93"/>
    </row>
    <row r="105" spans="1:9" ht="63">
      <c r="A105" s="33"/>
      <c r="B105" s="36" t="s">
        <v>74</v>
      </c>
      <c r="C105" s="24">
        <v>992</v>
      </c>
      <c r="D105" s="37" t="s">
        <v>32</v>
      </c>
      <c r="E105" s="37" t="s">
        <v>32</v>
      </c>
      <c r="F105" s="37" t="s">
        <v>119</v>
      </c>
      <c r="G105" s="104" t="s">
        <v>75</v>
      </c>
      <c r="H105" s="85">
        <v>945.9</v>
      </c>
      <c r="I105" s="93"/>
    </row>
    <row r="106" spans="1:9" ht="31.5">
      <c r="A106" s="33"/>
      <c r="B106" s="28" t="s">
        <v>134</v>
      </c>
      <c r="C106" s="24">
        <v>992</v>
      </c>
      <c r="D106" s="37" t="s">
        <v>32</v>
      </c>
      <c r="E106" s="37" t="s">
        <v>32</v>
      </c>
      <c r="F106" s="37" t="s">
        <v>119</v>
      </c>
      <c r="G106" s="104" t="s">
        <v>76</v>
      </c>
      <c r="H106" s="85">
        <v>258.8</v>
      </c>
      <c r="I106" s="93"/>
    </row>
    <row r="107" spans="1:9" ht="15.75">
      <c r="A107" s="33"/>
      <c r="B107" s="36" t="s">
        <v>77</v>
      </c>
      <c r="C107" s="24">
        <v>992</v>
      </c>
      <c r="D107" s="37" t="s">
        <v>32</v>
      </c>
      <c r="E107" s="37" t="s">
        <v>32</v>
      </c>
      <c r="F107" s="37" t="s">
        <v>119</v>
      </c>
      <c r="G107" s="104" t="s">
        <v>140</v>
      </c>
      <c r="H107" s="85">
        <v>14.5</v>
      </c>
      <c r="I107" s="93"/>
    </row>
    <row r="108" spans="1:9" ht="15.75">
      <c r="A108" s="45"/>
      <c r="B108" s="58" t="s">
        <v>36</v>
      </c>
      <c r="C108" s="32">
        <v>992</v>
      </c>
      <c r="D108" s="59" t="s">
        <v>37</v>
      </c>
      <c r="E108" s="59" t="s">
        <v>13</v>
      </c>
      <c r="F108" s="59"/>
      <c r="G108" s="106"/>
      <c r="H108" s="83">
        <f>H109</f>
        <v>1</v>
      </c>
      <c r="I108" s="93"/>
    </row>
    <row r="109" spans="1:9" ht="18.75" customHeight="1">
      <c r="A109" s="33"/>
      <c r="B109" s="36" t="s">
        <v>38</v>
      </c>
      <c r="C109" s="24">
        <v>992</v>
      </c>
      <c r="D109" s="37" t="s">
        <v>37</v>
      </c>
      <c r="E109" s="37" t="s">
        <v>37</v>
      </c>
      <c r="F109" s="37"/>
      <c r="G109" s="104"/>
      <c r="H109" s="85">
        <f>H110</f>
        <v>1</v>
      </c>
      <c r="I109" s="93"/>
    </row>
    <row r="110" spans="1:9" ht="47.25" customHeight="1">
      <c r="A110" s="33"/>
      <c r="B110" s="36" t="s">
        <v>183</v>
      </c>
      <c r="C110" s="24">
        <v>992</v>
      </c>
      <c r="D110" s="37" t="s">
        <v>37</v>
      </c>
      <c r="E110" s="37" t="s">
        <v>37</v>
      </c>
      <c r="F110" s="37" t="s">
        <v>120</v>
      </c>
      <c r="G110" s="104"/>
      <c r="H110" s="85">
        <f>H111</f>
        <v>1</v>
      </c>
      <c r="I110" s="93"/>
    </row>
    <row r="111" spans="1:9" ht="19.5" customHeight="1">
      <c r="A111" s="33"/>
      <c r="B111" s="36" t="s">
        <v>64</v>
      </c>
      <c r="C111" s="24">
        <v>992</v>
      </c>
      <c r="D111" s="37" t="s">
        <v>37</v>
      </c>
      <c r="E111" s="37" t="s">
        <v>37</v>
      </c>
      <c r="F111" s="37" t="s">
        <v>121</v>
      </c>
      <c r="G111" s="104"/>
      <c r="H111" s="85">
        <f>H112</f>
        <v>1</v>
      </c>
      <c r="I111" s="93"/>
    </row>
    <row r="112" spans="1:9" ht="32.25" customHeight="1">
      <c r="A112" s="33"/>
      <c r="B112" s="28" t="s">
        <v>134</v>
      </c>
      <c r="C112" s="24">
        <v>992</v>
      </c>
      <c r="D112" s="37" t="s">
        <v>37</v>
      </c>
      <c r="E112" s="37" t="s">
        <v>37</v>
      </c>
      <c r="F112" s="37" t="s">
        <v>121</v>
      </c>
      <c r="G112" s="104" t="s">
        <v>76</v>
      </c>
      <c r="H112" s="85">
        <v>1</v>
      </c>
      <c r="I112" s="93"/>
    </row>
    <row r="113" spans="1:9" s="8" customFormat="1" ht="21" customHeight="1">
      <c r="A113" s="60"/>
      <c r="B113" s="31" t="s">
        <v>72</v>
      </c>
      <c r="C113" s="32">
        <v>992</v>
      </c>
      <c r="D113" s="59" t="s">
        <v>39</v>
      </c>
      <c r="E113" s="59" t="s">
        <v>13</v>
      </c>
      <c r="F113" s="59"/>
      <c r="G113" s="106"/>
      <c r="H113" s="83">
        <f>H114</f>
        <v>4703.9</v>
      </c>
      <c r="I113" s="94"/>
    </row>
    <row r="114" spans="1:9" s="8" customFormat="1" ht="16.5" customHeight="1">
      <c r="A114" s="45"/>
      <c r="B114" s="28" t="s">
        <v>73</v>
      </c>
      <c r="C114" s="23">
        <v>992</v>
      </c>
      <c r="D114" s="44" t="s">
        <v>39</v>
      </c>
      <c r="E114" s="44" t="s">
        <v>12</v>
      </c>
      <c r="F114" s="44"/>
      <c r="G114" s="105"/>
      <c r="H114" s="84">
        <f>H115</f>
        <v>4703.9</v>
      </c>
      <c r="I114" s="94"/>
    </row>
    <row r="115" spans="1:9" ht="17.25" customHeight="1">
      <c r="A115" s="33"/>
      <c r="B115" s="36" t="s">
        <v>68</v>
      </c>
      <c r="C115" s="24">
        <v>992</v>
      </c>
      <c r="D115" s="37" t="s">
        <v>39</v>
      </c>
      <c r="E115" s="37" t="s">
        <v>12</v>
      </c>
      <c r="F115" s="37" t="s">
        <v>122</v>
      </c>
      <c r="G115" s="104"/>
      <c r="H115" s="85">
        <f>H116+H119</f>
        <v>4703.9</v>
      </c>
      <c r="I115" s="93"/>
    </row>
    <row r="116" spans="1:9" ht="16.5" customHeight="1">
      <c r="A116" s="33"/>
      <c r="B116" s="36" t="s">
        <v>69</v>
      </c>
      <c r="C116" s="24">
        <v>992</v>
      </c>
      <c r="D116" s="37" t="s">
        <v>39</v>
      </c>
      <c r="E116" s="37" t="s">
        <v>12</v>
      </c>
      <c r="F116" s="37" t="s">
        <v>123</v>
      </c>
      <c r="G116" s="107"/>
      <c r="H116" s="85">
        <f>H117</f>
        <v>902.4</v>
      </c>
      <c r="I116" s="93"/>
    </row>
    <row r="117" spans="1:9" ht="31.5" customHeight="1">
      <c r="A117" s="33"/>
      <c r="B117" s="36" t="s">
        <v>71</v>
      </c>
      <c r="C117" s="24">
        <v>992</v>
      </c>
      <c r="D117" s="37" t="s">
        <v>39</v>
      </c>
      <c r="E117" s="37" t="s">
        <v>12</v>
      </c>
      <c r="F117" s="37" t="s">
        <v>124</v>
      </c>
      <c r="G117" s="102"/>
      <c r="H117" s="85">
        <f>H118</f>
        <v>902.4</v>
      </c>
      <c r="I117" s="93"/>
    </row>
    <row r="118" spans="1:9" ht="21.75" customHeight="1">
      <c r="A118" s="33"/>
      <c r="B118" s="28" t="s">
        <v>78</v>
      </c>
      <c r="C118" s="24">
        <v>992</v>
      </c>
      <c r="D118" s="37" t="s">
        <v>39</v>
      </c>
      <c r="E118" s="37" t="s">
        <v>12</v>
      </c>
      <c r="F118" s="37" t="s">
        <v>124</v>
      </c>
      <c r="G118" s="98">
        <v>500</v>
      </c>
      <c r="H118" s="85">
        <v>902.4</v>
      </c>
      <c r="I118" s="93"/>
    </row>
    <row r="119" spans="1:9" ht="21" customHeight="1">
      <c r="A119" s="33"/>
      <c r="B119" s="28" t="s">
        <v>70</v>
      </c>
      <c r="C119" s="24">
        <v>992</v>
      </c>
      <c r="D119" s="37" t="s">
        <v>39</v>
      </c>
      <c r="E119" s="37" t="s">
        <v>12</v>
      </c>
      <c r="F119" s="24" t="s">
        <v>125</v>
      </c>
      <c r="G119" s="102"/>
      <c r="H119" s="85">
        <f>H120</f>
        <v>3801.5</v>
      </c>
      <c r="I119" s="93"/>
    </row>
    <row r="120" spans="1:9" ht="34.5" customHeight="1">
      <c r="A120" s="33"/>
      <c r="B120" s="36" t="s">
        <v>71</v>
      </c>
      <c r="C120" s="24">
        <v>992</v>
      </c>
      <c r="D120" s="37" t="s">
        <v>39</v>
      </c>
      <c r="E120" s="37" t="s">
        <v>12</v>
      </c>
      <c r="F120" s="37" t="s">
        <v>126</v>
      </c>
      <c r="G120" s="102"/>
      <c r="H120" s="85">
        <f>H121+H122+H123</f>
        <v>3801.5</v>
      </c>
      <c r="I120" s="93"/>
    </row>
    <row r="121" spans="1:10" ht="63">
      <c r="A121" s="33"/>
      <c r="B121" s="28" t="s">
        <v>74</v>
      </c>
      <c r="C121" s="24">
        <v>992</v>
      </c>
      <c r="D121" s="37" t="s">
        <v>39</v>
      </c>
      <c r="E121" s="37" t="s">
        <v>12</v>
      </c>
      <c r="F121" s="37" t="s">
        <v>126</v>
      </c>
      <c r="G121" s="102">
        <v>100</v>
      </c>
      <c r="H121" s="85">
        <v>3212.1</v>
      </c>
      <c r="I121" s="93">
        <v>-17.5</v>
      </c>
      <c r="J121" s="112"/>
    </row>
    <row r="122" spans="1:9" ht="31.5">
      <c r="A122" s="33"/>
      <c r="B122" s="28" t="s">
        <v>134</v>
      </c>
      <c r="C122" s="24">
        <v>992</v>
      </c>
      <c r="D122" s="37" t="s">
        <v>39</v>
      </c>
      <c r="E122" s="37" t="s">
        <v>12</v>
      </c>
      <c r="F122" s="37" t="s">
        <v>126</v>
      </c>
      <c r="G122" s="102">
        <v>200</v>
      </c>
      <c r="H122" s="85">
        <v>573.4</v>
      </c>
      <c r="I122" s="93"/>
    </row>
    <row r="123" spans="1:9" ht="18.75" customHeight="1">
      <c r="A123" s="33"/>
      <c r="B123" s="28" t="s">
        <v>77</v>
      </c>
      <c r="C123" s="24">
        <v>992</v>
      </c>
      <c r="D123" s="37" t="s">
        <v>39</v>
      </c>
      <c r="E123" s="37" t="s">
        <v>12</v>
      </c>
      <c r="F123" s="37" t="s">
        <v>126</v>
      </c>
      <c r="G123" s="98">
        <v>800</v>
      </c>
      <c r="H123" s="85">
        <v>16</v>
      </c>
      <c r="I123" s="93"/>
    </row>
    <row r="124" spans="1:9" ht="19.5" customHeight="1">
      <c r="A124" s="33"/>
      <c r="B124" s="58" t="s">
        <v>45</v>
      </c>
      <c r="C124" s="25">
        <v>992</v>
      </c>
      <c r="D124" s="59" t="s">
        <v>26</v>
      </c>
      <c r="E124" s="59"/>
      <c r="F124" s="61"/>
      <c r="G124" s="108"/>
      <c r="H124" s="86">
        <f>H125</f>
        <v>510</v>
      </c>
      <c r="I124" s="93"/>
    </row>
    <row r="125" spans="1:9" ht="19.5" customHeight="1">
      <c r="A125" s="33"/>
      <c r="B125" s="36" t="s">
        <v>46</v>
      </c>
      <c r="C125" s="24">
        <v>992</v>
      </c>
      <c r="D125" s="37" t="s">
        <v>26</v>
      </c>
      <c r="E125" s="37" t="s">
        <v>21</v>
      </c>
      <c r="F125" s="48"/>
      <c r="G125" s="109"/>
      <c r="H125" s="82">
        <f>H126</f>
        <v>510</v>
      </c>
      <c r="I125" s="93"/>
    </row>
    <row r="126" spans="1:9" ht="46.5" customHeight="1">
      <c r="A126" s="33"/>
      <c r="B126" s="36" t="s">
        <v>184</v>
      </c>
      <c r="C126" s="24">
        <v>992</v>
      </c>
      <c r="D126" s="37" t="s">
        <v>26</v>
      </c>
      <c r="E126" s="37" t="s">
        <v>21</v>
      </c>
      <c r="F126" s="48" t="s">
        <v>127</v>
      </c>
      <c r="G126" s="109"/>
      <c r="H126" s="82">
        <f>H128</f>
        <v>510</v>
      </c>
      <c r="I126" s="93"/>
    </row>
    <row r="127" spans="1:9" ht="19.5" customHeight="1">
      <c r="A127" s="33"/>
      <c r="B127" s="36" t="s">
        <v>64</v>
      </c>
      <c r="C127" s="24">
        <v>992</v>
      </c>
      <c r="D127" s="37" t="s">
        <v>26</v>
      </c>
      <c r="E127" s="37" t="s">
        <v>21</v>
      </c>
      <c r="F127" s="48" t="s">
        <v>128</v>
      </c>
      <c r="G127" s="110"/>
      <c r="H127" s="82"/>
      <c r="I127" s="93"/>
    </row>
    <row r="128" spans="1:9" ht="21.75" customHeight="1">
      <c r="A128" s="33"/>
      <c r="B128" s="36" t="s">
        <v>79</v>
      </c>
      <c r="C128" s="24">
        <v>992</v>
      </c>
      <c r="D128" s="37" t="s">
        <v>26</v>
      </c>
      <c r="E128" s="37" t="s">
        <v>21</v>
      </c>
      <c r="F128" s="48" t="s">
        <v>128</v>
      </c>
      <c r="G128" s="109" t="s">
        <v>80</v>
      </c>
      <c r="H128" s="82">
        <v>510</v>
      </c>
      <c r="I128" s="93"/>
    </row>
    <row r="129" spans="1:9" ht="15.75">
      <c r="A129" s="22"/>
      <c r="B129" s="31" t="s">
        <v>41</v>
      </c>
      <c r="C129" s="32">
        <v>992</v>
      </c>
      <c r="D129" s="59" t="s">
        <v>42</v>
      </c>
      <c r="E129" s="59" t="s">
        <v>13</v>
      </c>
      <c r="F129" s="32"/>
      <c r="G129" s="103"/>
      <c r="H129" s="83">
        <f>H131</f>
        <v>549.5</v>
      </c>
      <c r="I129" s="93"/>
    </row>
    <row r="130" spans="1:9" ht="15.75">
      <c r="A130" s="22"/>
      <c r="B130" s="28" t="s">
        <v>129</v>
      </c>
      <c r="C130" s="23">
        <v>992</v>
      </c>
      <c r="D130" s="44" t="s">
        <v>42</v>
      </c>
      <c r="E130" s="44" t="s">
        <v>12</v>
      </c>
      <c r="F130" s="23"/>
      <c r="G130" s="102"/>
      <c r="H130" s="84"/>
      <c r="I130" s="93"/>
    </row>
    <row r="131" spans="1:9" ht="31.5">
      <c r="A131" s="27"/>
      <c r="B131" s="28" t="s">
        <v>130</v>
      </c>
      <c r="C131" s="24">
        <v>992</v>
      </c>
      <c r="D131" s="37" t="s">
        <v>42</v>
      </c>
      <c r="E131" s="37" t="s">
        <v>12</v>
      </c>
      <c r="F131" s="24" t="s">
        <v>133</v>
      </c>
      <c r="G131" s="102"/>
      <c r="H131" s="85">
        <f>H132</f>
        <v>549.5</v>
      </c>
      <c r="I131" s="93"/>
    </row>
    <row r="132" spans="1:9" ht="31.5">
      <c r="A132" s="33"/>
      <c r="B132" s="28" t="s">
        <v>40</v>
      </c>
      <c r="C132" s="24">
        <v>992</v>
      </c>
      <c r="D132" s="24">
        <v>11</v>
      </c>
      <c r="E132" s="37" t="s">
        <v>12</v>
      </c>
      <c r="F132" s="24" t="s">
        <v>131</v>
      </c>
      <c r="G132" s="98"/>
      <c r="H132" s="87">
        <f>H133+H134+H135</f>
        <v>549.5</v>
      </c>
      <c r="I132" s="93"/>
    </row>
    <row r="133" spans="1:9" ht="63">
      <c r="A133" s="33"/>
      <c r="B133" s="28" t="s">
        <v>74</v>
      </c>
      <c r="C133" s="24">
        <v>992</v>
      </c>
      <c r="D133" s="24">
        <v>11</v>
      </c>
      <c r="E133" s="37" t="s">
        <v>12</v>
      </c>
      <c r="F133" s="24" t="s">
        <v>132</v>
      </c>
      <c r="G133" s="98">
        <v>100</v>
      </c>
      <c r="H133" s="87">
        <v>431.9</v>
      </c>
      <c r="I133" s="93"/>
    </row>
    <row r="134" spans="1:9" ht="31.5">
      <c r="A134" s="33"/>
      <c r="B134" s="28" t="s">
        <v>134</v>
      </c>
      <c r="C134" s="24">
        <v>992</v>
      </c>
      <c r="D134" s="24">
        <v>11</v>
      </c>
      <c r="E134" s="37" t="s">
        <v>12</v>
      </c>
      <c r="F134" s="24" t="s">
        <v>132</v>
      </c>
      <c r="G134" s="102">
        <v>200</v>
      </c>
      <c r="H134" s="85">
        <v>106.6</v>
      </c>
      <c r="I134" s="93"/>
    </row>
    <row r="135" spans="1:9" ht="15.75">
      <c r="A135" s="33"/>
      <c r="B135" s="28" t="s">
        <v>77</v>
      </c>
      <c r="C135" s="24">
        <v>992</v>
      </c>
      <c r="D135" s="24">
        <v>11</v>
      </c>
      <c r="E135" s="37" t="s">
        <v>12</v>
      </c>
      <c r="F135" s="24" t="s">
        <v>132</v>
      </c>
      <c r="G135" s="98">
        <v>800</v>
      </c>
      <c r="H135" s="85">
        <v>11</v>
      </c>
      <c r="I135" s="93"/>
    </row>
    <row r="136" spans="1:8" ht="38.25" customHeight="1">
      <c r="A136" s="146" t="s">
        <v>158</v>
      </c>
      <c r="B136" s="146"/>
      <c r="C136" s="146"/>
      <c r="D136" s="146"/>
      <c r="E136" s="146"/>
      <c r="F136" s="146"/>
      <c r="G136" s="146"/>
      <c r="H136" s="146"/>
    </row>
    <row r="137" spans="1:8" ht="21.75" customHeight="1">
      <c r="A137" s="146" t="s">
        <v>177</v>
      </c>
      <c r="B137" s="146"/>
      <c r="C137" s="146"/>
      <c r="D137" s="146"/>
      <c r="E137" s="146"/>
      <c r="F137" s="146"/>
      <c r="G137" s="146"/>
      <c r="H137" s="146"/>
    </row>
  </sheetData>
  <sheetProtection/>
  <mergeCells count="6">
    <mergeCell ref="C5:H9"/>
    <mergeCell ref="A137:H137"/>
    <mergeCell ref="G12:H12"/>
    <mergeCell ref="A11:H11"/>
    <mergeCell ref="A136:H136"/>
    <mergeCell ref="C2:H2"/>
  </mergeCells>
  <printOptions/>
  <pageMargins left="0.7086614173228347" right="0.5905511811023623" top="0.5905511811023623" bottom="0.5905511811023623" header="0" footer="0"/>
  <pageSetup fitToHeight="4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tabSelected="1" view="pageBreakPreview" zoomScale="60" zoomScaleNormal="75" zoomScalePageLayoutView="0" workbookViewId="0" topLeftCell="A28">
      <selection activeCell="L31" sqref="L31:P31"/>
    </sheetView>
  </sheetViews>
  <sheetFormatPr defaultColWidth="9.140625" defaultRowHeight="15"/>
  <cols>
    <col min="1" max="1" width="7.140625" style="0" customWidth="1"/>
    <col min="2" max="2" width="58.140625" style="0" customWidth="1"/>
    <col min="6" max="6" width="16.140625" style="0" customWidth="1"/>
    <col min="8" max="8" width="13.57421875" style="0" customWidth="1"/>
    <col min="9" max="9" width="13.421875" style="0" customWidth="1"/>
    <col min="10" max="10" width="15.00390625" style="0" customWidth="1"/>
  </cols>
  <sheetData>
    <row r="1" spans="1:8" ht="18.75">
      <c r="A1" s="2"/>
      <c r="B1" s="2"/>
      <c r="C1" s="2"/>
      <c r="D1" s="4"/>
      <c r="E1" s="4"/>
      <c r="F1" s="151" t="s">
        <v>178</v>
      </c>
      <c r="G1" s="151"/>
      <c r="H1" s="151"/>
    </row>
    <row r="2" spans="1:8" ht="45.75" customHeight="1">
      <c r="A2" s="149" t="s">
        <v>198</v>
      </c>
      <c r="B2" s="149"/>
      <c r="C2" s="149"/>
      <c r="D2" s="149"/>
      <c r="E2" s="149"/>
      <c r="F2" s="149"/>
      <c r="G2" s="149"/>
      <c r="H2" s="149"/>
    </row>
    <row r="3" spans="1:8" ht="19.5" thickBot="1">
      <c r="A3" s="2"/>
      <c r="B3" s="2"/>
      <c r="C3" s="2"/>
      <c r="D3" s="2"/>
      <c r="E3" s="2"/>
      <c r="F3" s="1"/>
      <c r="G3" s="148" t="s">
        <v>0</v>
      </c>
      <c r="H3" s="148"/>
    </row>
    <row r="4" spans="1:10" ht="69" customHeight="1" thickBot="1">
      <c r="A4" s="114" t="s">
        <v>1</v>
      </c>
      <c r="B4" s="114" t="s">
        <v>2</v>
      </c>
      <c r="C4" s="115" t="s">
        <v>44</v>
      </c>
      <c r="D4" s="113" t="s">
        <v>3</v>
      </c>
      <c r="E4" s="113" t="s">
        <v>4</v>
      </c>
      <c r="F4" s="113" t="s">
        <v>5</v>
      </c>
      <c r="G4" s="113" t="s">
        <v>6</v>
      </c>
      <c r="H4" s="122" t="s">
        <v>179</v>
      </c>
      <c r="I4" s="123" t="s">
        <v>180</v>
      </c>
      <c r="J4" s="124" t="s">
        <v>181</v>
      </c>
    </row>
    <row r="5" spans="1:10" ht="15.75">
      <c r="A5" s="52"/>
      <c r="B5" s="53" t="s">
        <v>8</v>
      </c>
      <c r="C5" s="54"/>
      <c r="D5" s="55"/>
      <c r="E5" s="55"/>
      <c r="F5" s="55"/>
      <c r="G5" s="55"/>
      <c r="H5" s="89">
        <f>H6</f>
        <v>13777.4</v>
      </c>
      <c r="I5" s="89">
        <f>I6</f>
        <v>100</v>
      </c>
      <c r="J5" s="89">
        <f>J6</f>
        <v>13877.4</v>
      </c>
    </row>
    <row r="6" spans="1:10" ht="47.25">
      <c r="A6" s="17" t="s">
        <v>9</v>
      </c>
      <c r="B6" s="18" t="s">
        <v>47</v>
      </c>
      <c r="C6" s="19"/>
      <c r="D6" s="20"/>
      <c r="E6" s="20"/>
      <c r="F6" s="20"/>
      <c r="G6" s="20"/>
      <c r="H6" s="90">
        <f>H7+H49+H55+H60+H79+H102+H107+H118+H123</f>
        <v>13777.4</v>
      </c>
      <c r="I6" s="90">
        <f>I7+I49+I55+I60+I79+I102+I107+I118+I123</f>
        <v>100</v>
      </c>
      <c r="J6" s="90">
        <f>J7+J49+J55+J60+J79+J102+J107+J118+J123</f>
        <v>13877.4</v>
      </c>
    </row>
    <row r="7" spans="1:10" ht="15.75">
      <c r="A7" s="22"/>
      <c r="B7" s="18" t="s">
        <v>10</v>
      </c>
      <c r="C7" s="23">
        <v>992</v>
      </c>
      <c r="D7" s="20" t="s">
        <v>12</v>
      </c>
      <c r="E7" s="20" t="s">
        <v>13</v>
      </c>
      <c r="F7" s="24"/>
      <c r="G7" s="24"/>
      <c r="H7" s="90">
        <f>H8+H13+H23+H26+H29</f>
        <v>4657.4</v>
      </c>
      <c r="I7" s="90">
        <f>I8+I13+I23+I26+I29</f>
        <v>-47.5</v>
      </c>
      <c r="J7" s="90">
        <f>J8+J13+J23+J26+J29</f>
        <v>4609.9</v>
      </c>
    </row>
    <row r="8" spans="1:10" ht="47.25">
      <c r="A8" s="27"/>
      <c r="B8" s="31" t="s">
        <v>11</v>
      </c>
      <c r="C8" s="32">
        <v>992</v>
      </c>
      <c r="D8" s="26" t="s">
        <v>12</v>
      </c>
      <c r="E8" s="26" t="s">
        <v>14</v>
      </c>
      <c r="F8" s="26"/>
      <c r="G8" s="26"/>
      <c r="H8" s="79">
        <f aca="true" t="shared" si="0" ref="H8:I11">H9</f>
        <v>783.6</v>
      </c>
      <c r="I8" s="130">
        <f t="shared" si="0"/>
        <v>0</v>
      </c>
      <c r="J8" s="132">
        <f>H8+I8</f>
        <v>783.6</v>
      </c>
    </row>
    <row r="9" spans="1:10" ht="47.25">
      <c r="A9" s="27"/>
      <c r="B9" s="28" t="s">
        <v>48</v>
      </c>
      <c r="C9" s="24">
        <v>992</v>
      </c>
      <c r="D9" s="29" t="s">
        <v>12</v>
      </c>
      <c r="E9" s="29" t="s">
        <v>14</v>
      </c>
      <c r="F9" s="29" t="s">
        <v>88</v>
      </c>
      <c r="G9" s="29"/>
      <c r="H9" s="80">
        <f t="shared" si="0"/>
        <v>783.6</v>
      </c>
      <c r="I9" s="129">
        <f t="shared" si="0"/>
        <v>0</v>
      </c>
      <c r="J9" s="131">
        <f>H9+I9</f>
        <v>783.6</v>
      </c>
    </row>
    <row r="10" spans="1:10" ht="31.5">
      <c r="A10" s="27"/>
      <c r="B10" s="28" t="s">
        <v>49</v>
      </c>
      <c r="C10" s="24">
        <v>992</v>
      </c>
      <c r="D10" s="29" t="s">
        <v>12</v>
      </c>
      <c r="E10" s="29" t="s">
        <v>14</v>
      </c>
      <c r="F10" s="29" t="s">
        <v>89</v>
      </c>
      <c r="G10" s="29"/>
      <c r="H10" s="80">
        <f t="shared" si="0"/>
        <v>783.6</v>
      </c>
      <c r="I10" s="129">
        <f t="shared" si="0"/>
        <v>0</v>
      </c>
      <c r="J10" s="131">
        <f>H10+I10</f>
        <v>783.6</v>
      </c>
    </row>
    <row r="11" spans="1:10" ht="31.5">
      <c r="A11" s="27"/>
      <c r="B11" s="28" t="s">
        <v>52</v>
      </c>
      <c r="C11" s="24">
        <v>992</v>
      </c>
      <c r="D11" s="29" t="s">
        <v>12</v>
      </c>
      <c r="E11" s="29" t="s">
        <v>14</v>
      </c>
      <c r="F11" s="29" t="s">
        <v>90</v>
      </c>
      <c r="G11" s="29"/>
      <c r="H11" s="80">
        <f t="shared" si="0"/>
        <v>783.6</v>
      </c>
      <c r="I11" s="129">
        <f t="shared" si="0"/>
        <v>0</v>
      </c>
      <c r="J11" s="131">
        <f>H11+I11</f>
        <v>783.6</v>
      </c>
    </row>
    <row r="12" spans="1:10" ht="67.5" customHeight="1">
      <c r="A12" s="27"/>
      <c r="B12" s="28" t="s">
        <v>74</v>
      </c>
      <c r="C12" s="24">
        <v>992</v>
      </c>
      <c r="D12" s="29" t="s">
        <v>12</v>
      </c>
      <c r="E12" s="29" t="s">
        <v>14</v>
      </c>
      <c r="F12" s="29" t="s">
        <v>90</v>
      </c>
      <c r="G12" s="29" t="s">
        <v>75</v>
      </c>
      <c r="H12" s="80">
        <v>783.6</v>
      </c>
      <c r="I12" s="129">
        <v>0</v>
      </c>
      <c r="J12" s="131">
        <f>H12+I12</f>
        <v>783.6</v>
      </c>
    </row>
    <row r="13" spans="1:10" ht="63">
      <c r="A13" s="125"/>
      <c r="B13" s="31" t="s">
        <v>15</v>
      </c>
      <c r="C13" s="32">
        <v>992</v>
      </c>
      <c r="D13" s="26" t="s">
        <v>12</v>
      </c>
      <c r="E13" s="26" t="s">
        <v>16</v>
      </c>
      <c r="F13" s="26"/>
      <c r="G13" s="26"/>
      <c r="H13" s="79">
        <f>H14</f>
        <v>3182.9</v>
      </c>
      <c r="I13" s="79">
        <f>I14</f>
        <v>0</v>
      </c>
      <c r="J13" s="79">
        <f>J14</f>
        <v>3182.9</v>
      </c>
    </row>
    <row r="14" spans="1:10" ht="21" customHeight="1">
      <c r="A14" s="33"/>
      <c r="B14" s="28" t="s">
        <v>50</v>
      </c>
      <c r="C14" s="24">
        <v>992</v>
      </c>
      <c r="D14" s="29" t="s">
        <v>12</v>
      </c>
      <c r="E14" s="29" t="s">
        <v>16</v>
      </c>
      <c r="F14" s="29" t="s">
        <v>91</v>
      </c>
      <c r="G14" s="29"/>
      <c r="H14" s="80">
        <f>H15+H20</f>
        <v>3182.9</v>
      </c>
      <c r="I14" s="131">
        <f>I15</f>
        <v>0</v>
      </c>
      <c r="J14" s="131">
        <f aca="true" t="shared" si="1" ref="J14:J19">H14+I14</f>
        <v>3182.9</v>
      </c>
    </row>
    <row r="15" spans="1:10" ht="21" customHeight="1">
      <c r="A15" s="33"/>
      <c r="B15" s="28" t="s">
        <v>51</v>
      </c>
      <c r="C15" s="24">
        <v>992</v>
      </c>
      <c r="D15" s="29" t="s">
        <v>12</v>
      </c>
      <c r="E15" s="29" t="s">
        <v>16</v>
      </c>
      <c r="F15" s="29" t="s">
        <v>92</v>
      </c>
      <c r="G15" s="29"/>
      <c r="H15" s="80">
        <f>H16</f>
        <v>3179.1</v>
      </c>
      <c r="I15" s="131">
        <f>I16</f>
        <v>0</v>
      </c>
      <c r="J15" s="131">
        <f t="shared" si="1"/>
        <v>3179.1</v>
      </c>
    </row>
    <row r="16" spans="1:10" ht="31.5">
      <c r="A16" s="33"/>
      <c r="B16" s="28" t="s">
        <v>52</v>
      </c>
      <c r="C16" s="24">
        <v>992</v>
      </c>
      <c r="D16" s="29" t="s">
        <v>12</v>
      </c>
      <c r="E16" s="29" t="s">
        <v>16</v>
      </c>
      <c r="F16" s="29" t="s">
        <v>93</v>
      </c>
      <c r="G16" s="29"/>
      <c r="H16" s="80">
        <f>H17+H18+H19</f>
        <v>3179.1</v>
      </c>
      <c r="I16" s="80">
        <f>I17+I18+I19</f>
        <v>0</v>
      </c>
      <c r="J16" s="131">
        <f t="shared" si="1"/>
        <v>3179.1</v>
      </c>
    </row>
    <row r="17" spans="1:10" ht="78.75">
      <c r="A17" s="33"/>
      <c r="B17" s="28" t="s">
        <v>74</v>
      </c>
      <c r="C17" s="24">
        <v>992</v>
      </c>
      <c r="D17" s="29" t="s">
        <v>12</v>
      </c>
      <c r="E17" s="29" t="s">
        <v>16</v>
      </c>
      <c r="F17" s="29" t="s">
        <v>93</v>
      </c>
      <c r="G17" s="29" t="s">
        <v>75</v>
      </c>
      <c r="H17" s="80">
        <v>2754</v>
      </c>
      <c r="I17" s="129">
        <v>0</v>
      </c>
      <c r="J17" s="131">
        <f t="shared" si="1"/>
        <v>2754</v>
      </c>
    </row>
    <row r="18" spans="1:10" ht="31.5">
      <c r="A18" s="33"/>
      <c r="B18" s="28" t="s">
        <v>134</v>
      </c>
      <c r="C18" s="24">
        <v>992</v>
      </c>
      <c r="D18" s="29" t="s">
        <v>12</v>
      </c>
      <c r="E18" s="29" t="s">
        <v>16</v>
      </c>
      <c r="F18" s="29" t="s">
        <v>93</v>
      </c>
      <c r="G18" s="29" t="s">
        <v>76</v>
      </c>
      <c r="H18" s="80">
        <v>395.1</v>
      </c>
      <c r="I18" s="129">
        <v>0</v>
      </c>
      <c r="J18" s="131">
        <f t="shared" si="1"/>
        <v>395.1</v>
      </c>
    </row>
    <row r="19" spans="1:10" ht="18" customHeight="1">
      <c r="A19" s="33"/>
      <c r="B19" s="28" t="s">
        <v>77</v>
      </c>
      <c r="C19" s="24">
        <v>992</v>
      </c>
      <c r="D19" s="29" t="s">
        <v>12</v>
      </c>
      <c r="E19" s="29" t="s">
        <v>16</v>
      </c>
      <c r="F19" s="29" t="s">
        <v>93</v>
      </c>
      <c r="G19" s="24">
        <v>800</v>
      </c>
      <c r="H19" s="80">
        <v>30</v>
      </c>
      <c r="I19" s="129">
        <v>0</v>
      </c>
      <c r="J19" s="131">
        <f t="shared" si="1"/>
        <v>30</v>
      </c>
    </row>
    <row r="20" spans="1:10" ht="31.5">
      <c r="A20" s="33"/>
      <c r="B20" s="28" t="s">
        <v>53</v>
      </c>
      <c r="C20" s="24">
        <v>992</v>
      </c>
      <c r="D20" s="29" t="s">
        <v>12</v>
      </c>
      <c r="E20" s="29" t="s">
        <v>16</v>
      </c>
      <c r="F20" s="29" t="s">
        <v>94</v>
      </c>
      <c r="G20" s="24"/>
      <c r="H20" s="80">
        <f>H21</f>
        <v>3.8</v>
      </c>
      <c r="I20" s="129">
        <v>0</v>
      </c>
      <c r="J20" s="131">
        <f>J21</f>
        <v>3.8</v>
      </c>
    </row>
    <row r="21" spans="1:10" ht="47.25">
      <c r="A21" s="33"/>
      <c r="B21" s="28" t="s">
        <v>54</v>
      </c>
      <c r="C21" s="24">
        <v>992</v>
      </c>
      <c r="D21" s="29" t="s">
        <v>12</v>
      </c>
      <c r="E21" s="29" t="s">
        <v>16</v>
      </c>
      <c r="F21" s="29" t="s">
        <v>95</v>
      </c>
      <c r="G21" s="24"/>
      <c r="H21" s="80">
        <f>H22</f>
        <v>3.8</v>
      </c>
      <c r="I21" s="129">
        <v>0</v>
      </c>
      <c r="J21" s="131">
        <f>J22</f>
        <v>3.8</v>
      </c>
    </row>
    <row r="22" spans="1:10" ht="31.5">
      <c r="A22" s="33"/>
      <c r="B22" s="28" t="s">
        <v>134</v>
      </c>
      <c r="C22" s="24">
        <v>992</v>
      </c>
      <c r="D22" s="29" t="s">
        <v>12</v>
      </c>
      <c r="E22" s="29" t="s">
        <v>16</v>
      </c>
      <c r="F22" s="29" t="s">
        <v>95</v>
      </c>
      <c r="G22" s="24">
        <v>200</v>
      </c>
      <c r="H22" s="80">
        <v>3.8</v>
      </c>
      <c r="I22" s="129">
        <v>0</v>
      </c>
      <c r="J22" s="131">
        <f>H22+I22</f>
        <v>3.8</v>
      </c>
    </row>
    <row r="23" spans="1:10" ht="47.25">
      <c r="A23" s="125"/>
      <c r="B23" s="31" t="s">
        <v>55</v>
      </c>
      <c r="C23" s="32">
        <v>992</v>
      </c>
      <c r="D23" s="26" t="s">
        <v>12</v>
      </c>
      <c r="E23" s="26" t="s">
        <v>56</v>
      </c>
      <c r="F23" s="127"/>
      <c r="G23" s="127"/>
      <c r="H23" s="86">
        <f>H24</f>
        <v>54.4</v>
      </c>
      <c r="I23" s="133">
        <v>0</v>
      </c>
      <c r="J23" s="134">
        <f>J24</f>
        <v>54.4</v>
      </c>
    </row>
    <row r="24" spans="1:10" ht="34.5" customHeight="1">
      <c r="A24" s="33"/>
      <c r="B24" s="28" t="s">
        <v>57</v>
      </c>
      <c r="C24" s="24">
        <v>992</v>
      </c>
      <c r="D24" s="29" t="s">
        <v>12</v>
      </c>
      <c r="E24" s="29" t="s">
        <v>56</v>
      </c>
      <c r="F24" s="34" t="s">
        <v>96</v>
      </c>
      <c r="G24" s="34"/>
      <c r="H24" s="82">
        <f>H25</f>
        <v>54.4</v>
      </c>
      <c r="I24" s="129">
        <v>0</v>
      </c>
      <c r="J24" s="131">
        <f>J25</f>
        <v>54.4</v>
      </c>
    </row>
    <row r="25" spans="1:10" ht="15.75">
      <c r="A25" s="33"/>
      <c r="B25" s="28" t="s">
        <v>78</v>
      </c>
      <c r="C25" s="24">
        <v>992</v>
      </c>
      <c r="D25" s="29" t="s">
        <v>12</v>
      </c>
      <c r="E25" s="29" t="s">
        <v>56</v>
      </c>
      <c r="F25" s="34" t="s">
        <v>96</v>
      </c>
      <c r="G25" s="34">
        <v>500</v>
      </c>
      <c r="H25" s="82">
        <v>54.4</v>
      </c>
      <c r="I25" s="129">
        <v>0</v>
      </c>
      <c r="J25" s="131">
        <f>H25+I25</f>
        <v>54.4</v>
      </c>
    </row>
    <row r="26" spans="1:10" ht="20.25" customHeight="1">
      <c r="A26" s="125"/>
      <c r="B26" s="128" t="s">
        <v>58</v>
      </c>
      <c r="C26" s="32">
        <v>992</v>
      </c>
      <c r="D26" s="26" t="s">
        <v>12</v>
      </c>
      <c r="E26" s="26" t="s">
        <v>42</v>
      </c>
      <c r="F26" s="127" t="s">
        <v>97</v>
      </c>
      <c r="G26" s="127"/>
      <c r="H26" s="86">
        <f>H27</f>
        <v>35</v>
      </c>
      <c r="I26" s="130">
        <v>0</v>
      </c>
      <c r="J26" s="132">
        <f>J27</f>
        <v>35</v>
      </c>
    </row>
    <row r="27" spans="1:10" ht="31.5">
      <c r="A27" s="33"/>
      <c r="B27" s="56" t="s">
        <v>59</v>
      </c>
      <c r="C27" s="24">
        <v>992</v>
      </c>
      <c r="D27" s="29" t="s">
        <v>12</v>
      </c>
      <c r="E27" s="29" t="s">
        <v>42</v>
      </c>
      <c r="F27" s="34" t="s">
        <v>98</v>
      </c>
      <c r="G27" s="34"/>
      <c r="H27" s="82">
        <f>H28</f>
        <v>35</v>
      </c>
      <c r="I27" s="129">
        <v>0</v>
      </c>
      <c r="J27" s="131">
        <f>J28</f>
        <v>35</v>
      </c>
    </row>
    <row r="28" spans="1:10" ht="15.75">
      <c r="A28" s="33"/>
      <c r="B28" s="56" t="s">
        <v>77</v>
      </c>
      <c r="C28" s="24">
        <v>992</v>
      </c>
      <c r="D28" s="29" t="s">
        <v>12</v>
      </c>
      <c r="E28" s="29" t="s">
        <v>42</v>
      </c>
      <c r="F28" s="34" t="s">
        <v>98</v>
      </c>
      <c r="G28" s="34">
        <v>800</v>
      </c>
      <c r="H28" s="82">
        <v>35</v>
      </c>
      <c r="I28" s="129">
        <v>0</v>
      </c>
      <c r="J28" s="131">
        <f>H28+I28</f>
        <v>35</v>
      </c>
    </row>
    <row r="29" spans="1:10" ht="20.25" customHeight="1">
      <c r="A29" s="125"/>
      <c r="B29" s="31" t="s">
        <v>18</v>
      </c>
      <c r="C29" s="32">
        <v>992</v>
      </c>
      <c r="D29" s="26" t="s">
        <v>12</v>
      </c>
      <c r="E29" s="26">
        <v>13</v>
      </c>
      <c r="F29" s="126"/>
      <c r="G29" s="127"/>
      <c r="H29" s="86">
        <f>H30+H34+H37+H40+H43+H46</f>
        <v>601.5</v>
      </c>
      <c r="I29" s="86">
        <f>I30+I34+I37+I40+I43+I46</f>
        <v>-47.5</v>
      </c>
      <c r="J29" s="86">
        <f>J30+J34+J37+J40+J43+J46</f>
        <v>554</v>
      </c>
    </row>
    <row r="30" spans="1:10" ht="47.25">
      <c r="A30" s="33"/>
      <c r="B30" s="28" t="s">
        <v>60</v>
      </c>
      <c r="C30" s="24">
        <v>992</v>
      </c>
      <c r="D30" s="29" t="s">
        <v>12</v>
      </c>
      <c r="E30" s="29">
        <v>13</v>
      </c>
      <c r="F30" s="29" t="s">
        <v>99</v>
      </c>
      <c r="G30" s="24"/>
      <c r="H30" s="82">
        <f aca="true" t="shared" si="2" ref="H30:J32">H31</f>
        <v>334</v>
      </c>
      <c r="I30" s="82">
        <f t="shared" si="2"/>
        <v>-65</v>
      </c>
      <c r="J30" s="82">
        <f t="shared" si="2"/>
        <v>269</v>
      </c>
    </row>
    <row r="31" spans="1:10" ht="47.25">
      <c r="A31" s="33"/>
      <c r="B31" s="28" t="s">
        <v>61</v>
      </c>
      <c r="C31" s="24">
        <v>992</v>
      </c>
      <c r="D31" s="29" t="s">
        <v>12</v>
      </c>
      <c r="E31" s="29" t="s">
        <v>29</v>
      </c>
      <c r="F31" s="29" t="s">
        <v>100</v>
      </c>
      <c r="G31" s="24"/>
      <c r="H31" s="82">
        <f t="shared" si="2"/>
        <v>334</v>
      </c>
      <c r="I31" s="82">
        <f t="shared" si="2"/>
        <v>-65</v>
      </c>
      <c r="J31" s="82">
        <f t="shared" si="2"/>
        <v>269</v>
      </c>
    </row>
    <row r="32" spans="1:10" ht="47.25">
      <c r="A32" s="33"/>
      <c r="B32" s="28" t="s">
        <v>17</v>
      </c>
      <c r="C32" s="24">
        <v>992</v>
      </c>
      <c r="D32" s="29" t="s">
        <v>12</v>
      </c>
      <c r="E32" s="29">
        <v>13</v>
      </c>
      <c r="F32" s="29" t="s">
        <v>101</v>
      </c>
      <c r="G32" s="24"/>
      <c r="H32" s="82">
        <f t="shared" si="2"/>
        <v>334</v>
      </c>
      <c r="I32" s="82">
        <f t="shared" si="2"/>
        <v>-65</v>
      </c>
      <c r="J32" s="82">
        <f t="shared" si="2"/>
        <v>269</v>
      </c>
    </row>
    <row r="33" spans="1:10" ht="31.5">
      <c r="A33" s="33"/>
      <c r="B33" s="28" t="s">
        <v>134</v>
      </c>
      <c r="C33" s="24">
        <v>992</v>
      </c>
      <c r="D33" s="29" t="s">
        <v>12</v>
      </c>
      <c r="E33" s="29">
        <v>13</v>
      </c>
      <c r="F33" s="29" t="s">
        <v>101</v>
      </c>
      <c r="G33" s="24">
        <v>200</v>
      </c>
      <c r="H33" s="82">
        <v>334</v>
      </c>
      <c r="I33" s="135">
        <v>-65</v>
      </c>
      <c r="J33" s="131">
        <f>H33+I33</f>
        <v>269</v>
      </c>
    </row>
    <row r="34" spans="1:10" ht="31.5">
      <c r="A34" s="33"/>
      <c r="B34" s="28" t="s">
        <v>186</v>
      </c>
      <c r="C34" s="24">
        <v>992</v>
      </c>
      <c r="D34" s="29" t="s">
        <v>12</v>
      </c>
      <c r="E34" s="29">
        <v>13</v>
      </c>
      <c r="F34" s="29" t="s">
        <v>188</v>
      </c>
      <c r="G34" s="24"/>
      <c r="H34" s="82">
        <f aca="true" t="shared" si="3" ref="H34:J35">H35</f>
        <v>0</v>
      </c>
      <c r="I34" s="82">
        <f t="shared" si="3"/>
        <v>17.5</v>
      </c>
      <c r="J34" s="82">
        <f t="shared" si="3"/>
        <v>17.5</v>
      </c>
    </row>
    <row r="35" spans="1:10" ht="21" customHeight="1">
      <c r="A35" s="33"/>
      <c r="B35" s="28" t="s">
        <v>187</v>
      </c>
      <c r="C35" s="24">
        <v>992</v>
      </c>
      <c r="D35" s="29" t="s">
        <v>12</v>
      </c>
      <c r="E35" s="29">
        <v>13</v>
      </c>
      <c r="F35" s="29" t="s">
        <v>189</v>
      </c>
      <c r="G35" s="24"/>
      <c r="H35" s="82">
        <f t="shared" si="3"/>
        <v>0</v>
      </c>
      <c r="I35" s="82">
        <f t="shared" si="3"/>
        <v>17.5</v>
      </c>
      <c r="J35" s="82">
        <f t="shared" si="3"/>
        <v>17.5</v>
      </c>
    </row>
    <row r="36" spans="1:10" ht="21.75" customHeight="1">
      <c r="A36" s="33"/>
      <c r="B36" s="28" t="s">
        <v>77</v>
      </c>
      <c r="C36" s="24">
        <v>992</v>
      </c>
      <c r="D36" s="29" t="s">
        <v>12</v>
      </c>
      <c r="E36" s="29">
        <v>13</v>
      </c>
      <c r="F36" s="29" t="s">
        <v>189</v>
      </c>
      <c r="G36" s="24">
        <v>800</v>
      </c>
      <c r="H36" s="82">
        <v>0</v>
      </c>
      <c r="I36" s="129">
        <v>17.5</v>
      </c>
      <c r="J36" s="131">
        <f>H36+I36</f>
        <v>17.5</v>
      </c>
    </row>
    <row r="37" spans="1:10" ht="65.25" customHeight="1">
      <c r="A37" s="33"/>
      <c r="B37" s="28" t="s">
        <v>162</v>
      </c>
      <c r="C37" s="24">
        <v>992</v>
      </c>
      <c r="D37" s="37" t="s">
        <v>12</v>
      </c>
      <c r="E37" s="37" t="s">
        <v>29</v>
      </c>
      <c r="F37" s="37" t="s">
        <v>102</v>
      </c>
      <c r="G37" s="24"/>
      <c r="H37" s="82">
        <f>H38</f>
        <v>250.5</v>
      </c>
      <c r="I37" s="129">
        <v>0</v>
      </c>
      <c r="J37" s="131">
        <f>J38</f>
        <v>250.5</v>
      </c>
    </row>
    <row r="38" spans="1:10" ht="31.5">
      <c r="A38" s="33"/>
      <c r="B38" s="36" t="s">
        <v>64</v>
      </c>
      <c r="C38" s="24">
        <v>992</v>
      </c>
      <c r="D38" s="37" t="s">
        <v>12</v>
      </c>
      <c r="E38" s="37" t="s">
        <v>29</v>
      </c>
      <c r="F38" s="37" t="s">
        <v>103</v>
      </c>
      <c r="G38" s="24"/>
      <c r="H38" s="82">
        <f>H39</f>
        <v>250.5</v>
      </c>
      <c r="I38" s="129">
        <v>0</v>
      </c>
      <c r="J38" s="131">
        <f>J39</f>
        <v>250.5</v>
      </c>
    </row>
    <row r="39" spans="1:10" ht="31.5">
      <c r="A39" s="33"/>
      <c r="B39" s="28" t="s">
        <v>134</v>
      </c>
      <c r="C39" s="24">
        <v>992</v>
      </c>
      <c r="D39" s="37" t="s">
        <v>12</v>
      </c>
      <c r="E39" s="37" t="s">
        <v>29</v>
      </c>
      <c r="F39" s="37" t="s">
        <v>103</v>
      </c>
      <c r="G39" s="24">
        <v>200</v>
      </c>
      <c r="H39" s="82">
        <v>250.5</v>
      </c>
      <c r="I39" s="129">
        <v>0</v>
      </c>
      <c r="J39" s="131">
        <f>H39+I39</f>
        <v>250.5</v>
      </c>
    </row>
    <row r="40" spans="1:10" ht="47.25">
      <c r="A40" s="33"/>
      <c r="B40" s="57" t="s">
        <v>163</v>
      </c>
      <c r="C40" s="24">
        <v>992</v>
      </c>
      <c r="D40" s="37" t="s">
        <v>12</v>
      </c>
      <c r="E40" s="37" t="s">
        <v>29</v>
      </c>
      <c r="F40" s="37" t="s">
        <v>104</v>
      </c>
      <c r="G40" s="24"/>
      <c r="H40" s="82">
        <f>H41</f>
        <v>15</v>
      </c>
      <c r="I40" s="129">
        <v>0</v>
      </c>
      <c r="J40" s="131">
        <f>J41</f>
        <v>15</v>
      </c>
    </row>
    <row r="41" spans="1:10" ht="31.5">
      <c r="A41" s="33"/>
      <c r="B41" s="36" t="s">
        <v>64</v>
      </c>
      <c r="C41" s="24">
        <v>992</v>
      </c>
      <c r="D41" s="37" t="s">
        <v>12</v>
      </c>
      <c r="E41" s="37" t="s">
        <v>29</v>
      </c>
      <c r="F41" s="37" t="s">
        <v>105</v>
      </c>
      <c r="G41" s="24"/>
      <c r="H41" s="82">
        <f>H42</f>
        <v>15</v>
      </c>
      <c r="I41" s="129">
        <v>0</v>
      </c>
      <c r="J41" s="131">
        <f>J42</f>
        <v>15</v>
      </c>
    </row>
    <row r="42" spans="1:10" ht="31.5">
      <c r="A42" s="33"/>
      <c r="B42" s="28" t="s">
        <v>134</v>
      </c>
      <c r="C42" s="24">
        <v>992</v>
      </c>
      <c r="D42" s="37" t="s">
        <v>12</v>
      </c>
      <c r="E42" s="37" t="s">
        <v>29</v>
      </c>
      <c r="F42" s="37" t="s">
        <v>105</v>
      </c>
      <c r="G42" s="24">
        <v>200</v>
      </c>
      <c r="H42" s="82">
        <v>15</v>
      </c>
      <c r="I42" s="129">
        <v>0</v>
      </c>
      <c r="J42" s="131">
        <f aca="true" t="shared" si="4" ref="J42:J48">H42+I42</f>
        <v>15</v>
      </c>
    </row>
    <row r="43" spans="1:10" ht="63.75" customHeight="1">
      <c r="A43" s="33"/>
      <c r="B43" s="36" t="s">
        <v>164</v>
      </c>
      <c r="C43" s="24">
        <v>992</v>
      </c>
      <c r="D43" s="37" t="s">
        <v>12</v>
      </c>
      <c r="E43" s="37" t="s">
        <v>29</v>
      </c>
      <c r="F43" s="37" t="s">
        <v>135</v>
      </c>
      <c r="G43" s="24"/>
      <c r="H43" s="82">
        <f>H44</f>
        <v>1</v>
      </c>
      <c r="I43" s="129">
        <f>I44</f>
        <v>0</v>
      </c>
      <c r="J43" s="131">
        <f t="shared" si="4"/>
        <v>1</v>
      </c>
    </row>
    <row r="44" spans="1:10" ht="31.5">
      <c r="A44" s="33"/>
      <c r="B44" s="36" t="s">
        <v>64</v>
      </c>
      <c r="C44" s="24">
        <v>992</v>
      </c>
      <c r="D44" s="37" t="s">
        <v>12</v>
      </c>
      <c r="E44" s="37" t="s">
        <v>29</v>
      </c>
      <c r="F44" s="37" t="s">
        <v>136</v>
      </c>
      <c r="G44" s="24"/>
      <c r="H44" s="82">
        <f>H45</f>
        <v>1</v>
      </c>
      <c r="I44" s="129">
        <f>I45</f>
        <v>0</v>
      </c>
      <c r="J44" s="131">
        <f t="shared" si="4"/>
        <v>1</v>
      </c>
    </row>
    <row r="45" spans="1:10" ht="31.5">
      <c r="A45" s="33"/>
      <c r="B45" s="28" t="s">
        <v>134</v>
      </c>
      <c r="C45" s="24">
        <v>992</v>
      </c>
      <c r="D45" s="37" t="s">
        <v>12</v>
      </c>
      <c r="E45" s="37" t="s">
        <v>29</v>
      </c>
      <c r="F45" s="37" t="s">
        <v>136</v>
      </c>
      <c r="G45" s="24">
        <v>200</v>
      </c>
      <c r="H45" s="82">
        <v>1</v>
      </c>
      <c r="I45" s="129">
        <v>0</v>
      </c>
      <c r="J45" s="131">
        <f t="shared" si="4"/>
        <v>1</v>
      </c>
    </row>
    <row r="46" spans="1:10" ht="47.25">
      <c r="A46" s="33"/>
      <c r="B46" s="36" t="s">
        <v>165</v>
      </c>
      <c r="C46" s="24">
        <v>992</v>
      </c>
      <c r="D46" s="37" t="s">
        <v>12</v>
      </c>
      <c r="E46" s="37" t="s">
        <v>29</v>
      </c>
      <c r="F46" s="37" t="s">
        <v>138</v>
      </c>
      <c r="G46" s="24"/>
      <c r="H46" s="82">
        <f>H47</f>
        <v>1</v>
      </c>
      <c r="I46" s="129">
        <f>I47</f>
        <v>0</v>
      </c>
      <c r="J46" s="131">
        <f t="shared" si="4"/>
        <v>1</v>
      </c>
    </row>
    <row r="47" spans="1:10" ht="31.5">
      <c r="A47" s="33"/>
      <c r="B47" s="36" t="s">
        <v>64</v>
      </c>
      <c r="C47" s="24">
        <v>992</v>
      </c>
      <c r="D47" s="37" t="s">
        <v>12</v>
      </c>
      <c r="E47" s="37" t="s">
        <v>29</v>
      </c>
      <c r="F47" s="37" t="s">
        <v>139</v>
      </c>
      <c r="G47" s="24"/>
      <c r="H47" s="82">
        <f>H48</f>
        <v>1</v>
      </c>
      <c r="I47" s="129">
        <f>I48</f>
        <v>0</v>
      </c>
      <c r="J47" s="131">
        <f t="shared" si="4"/>
        <v>1</v>
      </c>
    </row>
    <row r="48" spans="1:10" ht="31.5">
      <c r="A48" s="33"/>
      <c r="B48" s="28" t="s">
        <v>134</v>
      </c>
      <c r="C48" s="24">
        <v>992</v>
      </c>
      <c r="D48" s="37" t="s">
        <v>12</v>
      </c>
      <c r="E48" s="37" t="s">
        <v>29</v>
      </c>
      <c r="F48" s="37" t="s">
        <v>139</v>
      </c>
      <c r="G48" s="24">
        <v>200</v>
      </c>
      <c r="H48" s="82">
        <v>1</v>
      </c>
      <c r="I48" s="129">
        <v>0</v>
      </c>
      <c r="J48" s="131">
        <f t="shared" si="4"/>
        <v>1</v>
      </c>
    </row>
    <row r="49" spans="1:10" ht="15.75">
      <c r="A49" s="22"/>
      <c r="B49" s="31" t="s">
        <v>19</v>
      </c>
      <c r="C49" s="32">
        <v>992</v>
      </c>
      <c r="D49" s="26" t="s">
        <v>14</v>
      </c>
      <c r="E49" s="26" t="s">
        <v>13</v>
      </c>
      <c r="F49" s="32"/>
      <c r="G49" s="116"/>
      <c r="H49" s="86">
        <f aca="true" t="shared" si="5" ref="H49:J53">H50</f>
        <v>221.7</v>
      </c>
      <c r="I49" s="86">
        <f t="shared" si="5"/>
        <v>0</v>
      </c>
      <c r="J49" s="134">
        <f t="shared" si="5"/>
        <v>221.7</v>
      </c>
    </row>
    <row r="50" spans="1:10" ht="15.75">
      <c r="A50" s="27"/>
      <c r="B50" s="28" t="s">
        <v>20</v>
      </c>
      <c r="C50" s="24">
        <v>992</v>
      </c>
      <c r="D50" s="29" t="s">
        <v>14</v>
      </c>
      <c r="E50" s="29" t="s">
        <v>21</v>
      </c>
      <c r="F50" s="24"/>
      <c r="G50" s="34"/>
      <c r="H50" s="82">
        <f t="shared" si="5"/>
        <v>221.7</v>
      </c>
      <c r="I50" s="82">
        <f t="shared" si="5"/>
        <v>0</v>
      </c>
      <c r="J50" s="131">
        <f t="shared" si="5"/>
        <v>221.7</v>
      </c>
    </row>
    <row r="51" spans="1:10" ht="47.25">
      <c r="A51" s="33"/>
      <c r="B51" s="28" t="s">
        <v>62</v>
      </c>
      <c r="C51" s="24">
        <v>992</v>
      </c>
      <c r="D51" s="29" t="s">
        <v>14</v>
      </c>
      <c r="E51" s="29" t="s">
        <v>21</v>
      </c>
      <c r="F51" s="29" t="s">
        <v>91</v>
      </c>
      <c r="G51" s="24"/>
      <c r="H51" s="82">
        <f t="shared" si="5"/>
        <v>221.7</v>
      </c>
      <c r="I51" s="82">
        <f t="shared" si="5"/>
        <v>0</v>
      </c>
      <c r="J51" s="131">
        <f t="shared" si="5"/>
        <v>221.7</v>
      </c>
    </row>
    <row r="52" spans="1:10" ht="31.5">
      <c r="A52" s="33"/>
      <c r="B52" s="28" t="s">
        <v>63</v>
      </c>
      <c r="C52" s="24">
        <v>992</v>
      </c>
      <c r="D52" s="29" t="s">
        <v>14</v>
      </c>
      <c r="E52" s="29" t="s">
        <v>21</v>
      </c>
      <c r="F52" s="29" t="s">
        <v>106</v>
      </c>
      <c r="G52" s="24"/>
      <c r="H52" s="82">
        <f t="shared" si="5"/>
        <v>221.7</v>
      </c>
      <c r="I52" s="82">
        <f t="shared" si="5"/>
        <v>0</v>
      </c>
      <c r="J52" s="131">
        <f t="shared" si="5"/>
        <v>221.7</v>
      </c>
    </row>
    <row r="53" spans="1:10" ht="31.5">
      <c r="A53" s="33"/>
      <c r="B53" s="28" t="s">
        <v>22</v>
      </c>
      <c r="C53" s="24">
        <v>992</v>
      </c>
      <c r="D53" s="29" t="s">
        <v>14</v>
      </c>
      <c r="E53" s="29" t="s">
        <v>21</v>
      </c>
      <c r="F53" s="34" t="s">
        <v>107</v>
      </c>
      <c r="G53" s="34"/>
      <c r="H53" s="82">
        <f t="shared" si="5"/>
        <v>221.7</v>
      </c>
      <c r="I53" s="82">
        <f t="shared" si="5"/>
        <v>0</v>
      </c>
      <c r="J53" s="131">
        <f t="shared" si="5"/>
        <v>221.7</v>
      </c>
    </row>
    <row r="54" spans="1:10" ht="78.75">
      <c r="A54" s="33"/>
      <c r="B54" s="28" t="s">
        <v>74</v>
      </c>
      <c r="C54" s="24">
        <v>992</v>
      </c>
      <c r="D54" s="29" t="s">
        <v>14</v>
      </c>
      <c r="E54" s="29" t="s">
        <v>21</v>
      </c>
      <c r="F54" s="34" t="s">
        <v>107</v>
      </c>
      <c r="G54" s="24">
        <v>100</v>
      </c>
      <c r="H54" s="82">
        <v>221.7</v>
      </c>
      <c r="I54" s="129">
        <v>0</v>
      </c>
      <c r="J54" s="131">
        <f>H54+I54</f>
        <v>221.7</v>
      </c>
    </row>
    <row r="55" spans="1:10" ht="31.5">
      <c r="A55" s="22"/>
      <c r="B55" s="31" t="s">
        <v>23</v>
      </c>
      <c r="C55" s="32">
        <v>992</v>
      </c>
      <c r="D55" s="26" t="s">
        <v>21</v>
      </c>
      <c r="E55" s="26" t="s">
        <v>13</v>
      </c>
      <c r="F55" s="32"/>
      <c r="G55" s="116"/>
      <c r="H55" s="86">
        <f aca="true" t="shared" si="6" ref="H55:J58">H56</f>
        <v>4.5</v>
      </c>
      <c r="I55" s="133">
        <f t="shared" si="6"/>
        <v>0</v>
      </c>
      <c r="J55" s="134">
        <f t="shared" si="6"/>
        <v>4.5</v>
      </c>
    </row>
    <row r="56" spans="1:10" ht="18.75" customHeight="1">
      <c r="A56" s="33"/>
      <c r="B56" s="28" t="s">
        <v>25</v>
      </c>
      <c r="C56" s="24">
        <v>992</v>
      </c>
      <c r="D56" s="29" t="s">
        <v>21</v>
      </c>
      <c r="E56" s="29" t="s">
        <v>26</v>
      </c>
      <c r="F56" s="34"/>
      <c r="G56" s="34"/>
      <c r="H56" s="82">
        <f t="shared" si="6"/>
        <v>4.5</v>
      </c>
      <c r="I56" s="129">
        <f t="shared" si="6"/>
        <v>0</v>
      </c>
      <c r="J56" s="131">
        <f t="shared" si="6"/>
        <v>4.5</v>
      </c>
    </row>
    <row r="57" spans="1:10" ht="63">
      <c r="A57" s="33"/>
      <c r="B57" s="36" t="s">
        <v>166</v>
      </c>
      <c r="C57" s="24">
        <v>992</v>
      </c>
      <c r="D57" s="37" t="s">
        <v>21</v>
      </c>
      <c r="E57" s="37" t="s">
        <v>26</v>
      </c>
      <c r="F57" s="37" t="s">
        <v>108</v>
      </c>
      <c r="G57" s="37"/>
      <c r="H57" s="82">
        <f t="shared" si="6"/>
        <v>4.5</v>
      </c>
      <c r="I57" s="129">
        <f t="shared" si="6"/>
        <v>0</v>
      </c>
      <c r="J57" s="131">
        <f t="shared" si="6"/>
        <v>4.5</v>
      </c>
    </row>
    <row r="58" spans="1:10" ht="31.5">
      <c r="A58" s="33"/>
      <c r="B58" s="36" t="s">
        <v>64</v>
      </c>
      <c r="C58" s="24">
        <v>992</v>
      </c>
      <c r="D58" s="37" t="s">
        <v>21</v>
      </c>
      <c r="E58" s="37" t="s">
        <v>26</v>
      </c>
      <c r="F58" s="37" t="s">
        <v>109</v>
      </c>
      <c r="G58" s="37"/>
      <c r="H58" s="82">
        <f t="shared" si="6"/>
        <v>4.5</v>
      </c>
      <c r="I58" s="129">
        <f t="shared" si="6"/>
        <v>0</v>
      </c>
      <c r="J58" s="131">
        <f t="shared" si="6"/>
        <v>4.5</v>
      </c>
    </row>
    <row r="59" spans="1:10" ht="31.5">
      <c r="A59" s="33"/>
      <c r="B59" s="28" t="s">
        <v>134</v>
      </c>
      <c r="C59" s="24">
        <v>992</v>
      </c>
      <c r="D59" s="37" t="s">
        <v>21</v>
      </c>
      <c r="E59" s="37" t="s">
        <v>26</v>
      </c>
      <c r="F59" s="38" t="s">
        <v>109</v>
      </c>
      <c r="G59" s="37" t="s">
        <v>76</v>
      </c>
      <c r="H59" s="82">
        <v>4.5</v>
      </c>
      <c r="I59" s="129">
        <v>0</v>
      </c>
      <c r="J59" s="131">
        <f>H59+I59</f>
        <v>4.5</v>
      </c>
    </row>
    <row r="60" spans="1:10" ht="19.5" customHeight="1">
      <c r="A60" s="22"/>
      <c r="B60" s="31" t="s">
        <v>27</v>
      </c>
      <c r="C60" s="32">
        <v>992</v>
      </c>
      <c r="D60" s="26" t="s">
        <v>16</v>
      </c>
      <c r="E60" s="26" t="s">
        <v>13</v>
      </c>
      <c r="F60" s="32"/>
      <c r="G60" s="116"/>
      <c r="H60" s="86">
        <f>H61+H71</f>
        <v>1336.3</v>
      </c>
      <c r="I60" s="86">
        <f>I61+I71</f>
        <v>0</v>
      </c>
      <c r="J60" s="86">
        <f>J61+J71</f>
        <v>1336.3</v>
      </c>
    </row>
    <row r="61" spans="1:10" ht="15.75">
      <c r="A61" s="22"/>
      <c r="B61" s="36" t="s">
        <v>43</v>
      </c>
      <c r="C61" s="24">
        <v>992</v>
      </c>
      <c r="D61" s="37" t="s">
        <v>16</v>
      </c>
      <c r="E61" s="37" t="s">
        <v>24</v>
      </c>
      <c r="F61" s="37"/>
      <c r="G61" s="37"/>
      <c r="H61" s="85">
        <f>H62+H68</f>
        <v>1325.3</v>
      </c>
      <c r="I61" s="85">
        <f>I62+I68</f>
        <v>0</v>
      </c>
      <c r="J61" s="85">
        <f>J62+J68</f>
        <v>1325.3</v>
      </c>
    </row>
    <row r="62" spans="1:10" ht="17.25" customHeight="1">
      <c r="A62" s="22"/>
      <c r="B62" s="36" t="s">
        <v>65</v>
      </c>
      <c r="C62" s="24">
        <v>992</v>
      </c>
      <c r="D62" s="37" t="s">
        <v>16</v>
      </c>
      <c r="E62" s="37" t="s">
        <v>24</v>
      </c>
      <c r="F62" s="37" t="s">
        <v>110</v>
      </c>
      <c r="G62" s="37"/>
      <c r="H62" s="85">
        <f>H63+H65</f>
        <v>1075.3</v>
      </c>
      <c r="I62" s="129">
        <f>I63</f>
        <v>0</v>
      </c>
      <c r="J62" s="131">
        <f aca="true" t="shared" si="7" ref="J62:J70">H62+I62</f>
        <v>1075.3</v>
      </c>
    </row>
    <row r="63" spans="1:10" ht="63">
      <c r="A63" s="33"/>
      <c r="B63" s="36" t="s">
        <v>66</v>
      </c>
      <c r="C63" s="24">
        <v>992</v>
      </c>
      <c r="D63" s="37" t="s">
        <v>16</v>
      </c>
      <c r="E63" s="37" t="s">
        <v>24</v>
      </c>
      <c r="F63" s="37" t="s">
        <v>111</v>
      </c>
      <c r="G63" s="37"/>
      <c r="H63" s="85">
        <f>H64</f>
        <v>1075.3</v>
      </c>
      <c r="I63" s="129">
        <f>I64</f>
        <v>0</v>
      </c>
      <c r="J63" s="131">
        <f t="shared" si="7"/>
        <v>1075.3</v>
      </c>
    </row>
    <row r="64" spans="1:10" ht="31.5">
      <c r="A64" s="33"/>
      <c r="B64" s="28" t="s">
        <v>134</v>
      </c>
      <c r="C64" s="24">
        <v>992</v>
      </c>
      <c r="D64" s="37" t="s">
        <v>16</v>
      </c>
      <c r="E64" s="37" t="s">
        <v>24</v>
      </c>
      <c r="F64" s="37" t="s">
        <v>111</v>
      </c>
      <c r="G64" s="34">
        <v>200</v>
      </c>
      <c r="H64" s="82">
        <v>1075.3</v>
      </c>
      <c r="I64" s="129">
        <v>0</v>
      </c>
      <c r="J64" s="131">
        <f t="shared" si="7"/>
        <v>1075.3</v>
      </c>
    </row>
    <row r="65" spans="1:10" ht="101.25" customHeight="1">
      <c r="A65" s="33"/>
      <c r="B65" s="65" t="s">
        <v>155</v>
      </c>
      <c r="C65" s="24">
        <v>992</v>
      </c>
      <c r="D65" s="37" t="s">
        <v>16</v>
      </c>
      <c r="E65" s="37" t="s">
        <v>24</v>
      </c>
      <c r="F65" s="37" t="s">
        <v>154</v>
      </c>
      <c r="G65" s="34"/>
      <c r="H65" s="82">
        <f>H66</f>
        <v>0</v>
      </c>
      <c r="I65" s="129">
        <f>I66</f>
        <v>0</v>
      </c>
      <c r="J65" s="131">
        <f t="shared" si="7"/>
        <v>0</v>
      </c>
    </row>
    <row r="66" spans="1:10" ht="98.25" customHeight="1">
      <c r="A66" s="33"/>
      <c r="B66" s="65" t="s">
        <v>156</v>
      </c>
      <c r="C66" s="24">
        <v>992</v>
      </c>
      <c r="D66" s="37" t="s">
        <v>16</v>
      </c>
      <c r="E66" s="37" t="s">
        <v>24</v>
      </c>
      <c r="F66" s="37" t="s">
        <v>153</v>
      </c>
      <c r="G66" s="34"/>
      <c r="H66" s="82">
        <f>H67</f>
        <v>0</v>
      </c>
      <c r="I66" s="129">
        <f>I67</f>
        <v>0</v>
      </c>
      <c r="J66" s="131">
        <f t="shared" si="7"/>
        <v>0</v>
      </c>
    </row>
    <row r="67" spans="1:10" ht="31.5">
      <c r="A67" s="33"/>
      <c r="B67" s="28" t="s">
        <v>134</v>
      </c>
      <c r="C67" s="24">
        <v>992</v>
      </c>
      <c r="D67" s="37" t="s">
        <v>16</v>
      </c>
      <c r="E67" s="37" t="s">
        <v>24</v>
      </c>
      <c r="F67" s="37" t="s">
        <v>153</v>
      </c>
      <c r="G67" s="34">
        <v>200</v>
      </c>
      <c r="H67" s="82">
        <v>0</v>
      </c>
      <c r="I67" s="129">
        <v>0</v>
      </c>
      <c r="J67" s="131">
        <f t="shared" si="7"/>
        <v>0</v>
      </c>
    </row>
    <row r="68" spans="1:10" ht="63">
      <c r="A68" s="33"/>
      <c r="B68" s="36" t="s">
        <v>182</v>
      </c>
      <c r="C68" s="24">
        <v>992</v>
      </c>
      <c r="D68" s="37" t="s">
        <v>16</v>
      </c>
      <c r="E68" s="37" t="s">
        <v>24</v>
      </c>
      <c r="F68" s="37" t="s">
        <v>112</v>
      </c>
      <c r="G68" s="34"/>
      <c r="H68" s="82">
        <f>H69</f>
        <v>250</v>
      </c>
      <c r="I68" s="129">
        <f>I69</f>
        <v>0</v>
      </c>
      <c r="J68" s="131">
        <f t="shared" si="7"/>
        <v>250</v>
      </c>
    </row>
    <row r="69" spans="1:10" ht="31.5">
      <c r="A69" s="33"/>
      <c r="B69" s="36" t="s">
        <v>64</v>
      </c>
      <c r="C69" s="24">
        <v>992</v>
      </c>
      <c r="D69" s="37" t="s">
        <v>16</v>
      </c>
      <c r="E69" s="37" t="s">
        <v>24</v>
      </c>
      <c r="F69" s="37" t="s">
        <v>113</v>
      </c>
      <c r="G69" s="34"/>
      <c r="H69" s="82">
        <f>H70</f>
        <v>250</v>
      </c>
      <c r="I69" s="129">
        <f>I70</f>
        <v>0</v>
      </c>
      <c r="J69" s="131">
        <f t="shared" si="7"/>
        <v>250</v>
      </c>
    </row>
    <row r="70" spans="1:10" ht="31.5">
      <c r="A70" s="33"/>
      <c r="B70" s="28" t="s">
        <v>134</v>
      </c>
      <c r="C70" s="24">
        <v>992</v>
      </c>
      <c r="D70" s="37" t="s">
        <v>16</v>
      </c>
      <c r="E70" s="37" t="s">
        <v>24</v>
      </c>
      <c r="F70" s="37" t="s">
        <v>113</v>
      </c>
      <c r="G70" s="34">
        <v>200</v>
      </c>
      <c r="H70" s="82">
        <v>250</v>
      </c>
      <c r="I70" s="129">
        <v>0</v>
      </c>
      <c r="J70" s="131">
        <f t="shared" si="7"/>
        <v>250</v>
      </c>
    </row>
    <row r="71" spans="1:10" ht="17.25" customHeight="1">
      <c r="A71" s="33"/>
      <c r="B71" s="18" t="s">
        <v>28</v>
      </c>
      <c r="C71" s="23">
        <v>992</v>
      </c>
      <c r="D71" s="20" t="s">
        <v>16</v>
      </c>
      <c r="E71" s="20">
        <v>12</v>
      </c>
      <c r="F71" s="41"/>
      <c r="G71" s="41"/>
      <c r="H71" s="81">
        <f>H72+H76</f>
        <v>11</v>
      </c>
      <c r="I71" s="81">
        <f>I72+I76</f>
        <v>0</v>
      </c>
      <c r="J71" s="81">
        <f>J72+J76</f>
        <v>11</v>
      </c>
    </row>
    <row r="72" spans="1:10" ht="31.5">
      <c r="A72" s="33"/>
      <c r="B72" s="36" t="s">
        <v>145</v>
      </c>
      <c r="C72" s="24">
        <v>992</v>
      </c>
      <c r="D72" s="29" t="s">
        <v>16</v>
      </c>
      <c r="E72" s="29">
        <v>12</v>
      </c>
      <c r="F72" s="34" t="s">
        <v>151</v>
      </c>
      <c r="G72" s="34"/>
      <c r="H72" s="82">
        <f aca="true" t="shared" si="8" ref="H72:I74">H73</f>
        <v>10</v>
      </c>
      <c r="I72" s="129">
        <f t="shared" si="8"/>
        <v>0</v>
      </c>
      <c r="J72" s="131">
        <f aca="true" t="shared" si="9" ref="J72:J78">H72+I72</f>
        <v>10</v>
      </c>
    </row>
    <row r="73" spans="1:10" ht="18.75" customHeight="1">
      <c r="A73" s="33"/>
      <c r="B73" s="40" t="s">
        <v>146</v>
      </c>
      <c r="C73" s="24">
        <v>992</v>
      </c>
      <c r="D73" s="29" t="s">
        <v>16</v>
      </c>
      <c r="E73" s="29">
        <v>12</v>
      </c>
      <c r="F73" s="37" t="s">
        <v>147</v>
      </c>
      <c r="G73" s="34"/>
      <c r="H73" s="82">
        <f t="shared" si="8"/>
        <v>10</v>
      </c>
      <c r="I73" s="129">
        <f t="shared" si="8"/>
        <v>0</v>
      </c>
      <c r="J73" s="131">
        <f t="shared" si="9"/>
        <v>10</v>
      </c>
    </row>
    <row r="74" spans="1:10" ht="31.5">
      <c r="A74" s="33"/>
      <c r="B74" s="40" t="s">
        <v>148</v>
      </c>
      <c r="C74" s="24">
        <v>992</v>
      </c>
      <c r="D74" s="29" t="s">
        <v>16</v>
      </c>
      <c r="E74" s="29">
        <v>12</v>
      </c>
      <c r="F74" s="37" t="s">
        <v>149</v>
      </c>
      <c r="G74" s="37"/>
      <c r="H74" s="82">
        <f t="shared" si="8"/>
        <v>10</v>
      </c>
      <c r="I74" s="129">
        <f t="shared" si="8"/>
        <v>0</v>
      </c>
      <c r="J74" s="131">
        <f t="shared" si="9"/>
        <v>10</v>
      </c>
    </row>
    <row r="75" spans="1:10" ht="31.5">
      <c r="A75" s="33"/>
      <c r="B75" s="28" t="s">
        <v>134</v>
      </c>
      <c r="C75" s="24">
        <v>992</v>
      </c>
      <c r="D75" s="29" t="s">
        <v>16</v>
      </c>
      <c r="E75" s="29">
        <v>12</v>
      </c>
      <c r="F75" s="37" t="s">
        <v>149</v>
      </c>
      <c r="G75" s="37" t="s">
        <v>76</v>
      </c>
      <c r="H75" s="82">
        <v>10</v>
      </c>
      <c r="I75" s="129">
        <v>0</v>
      </c>
      <c r="J75" s="131">
        <f t="shared" si="9"/>
        <v>10</v>
      </c>
    </row>
    <row r="76" spans="1:10" ht="49.5" customHeight="1">
      <c r="A76" s="33"/>
      <c r="B76" s="36" t="s">
        <v>167</v>
      </c>
      <c r="C76" s="24">
        <v>992</v>
      </c>
      <c r="D76" s="37" t="s">
        <v>16</v>
      </c>
      <c r="E76" s="37" t="s">
        <v>30</v>
      </c>
      <c r="F76" s="37" t="s">
        <v>114</v>
      </c>
      <c r="G76" s="37"/>
      <c r="H76" s="85">
        <f>H77</f>
        <v>1</v>
      </c>
      <c r="I76" s="129">
        <v>0</v>
      </c>
      <c r="J76" s="131">
        <f t="shared" si="9"/>
        <v>1</v>
      </c>
    </row>
    <row r="77" spans="1:10" ht="31.5">
      <c r="A77" s="33"/>
      <c r="B77" s="36" t="s">
        <v>64</v>
      </c>
      <c r="C77" s="24">
        <v>992</v>
      </c>
      <c r="D77" s="37" t="s">
        <v>16</v>
      </c>
      <c r="E77" s="37" t="s">
        <v>30</v>
      </c>
      <c r="F77" s="37" t="s">
        <v>115</v>
      </c>
      <c r="G77" s="37"/>
      <c r="H77" s="85">
        <f>H78</f>
        <v>1</v>
      </c>
      <c r="I77" s="129">
        <v>0</v>
      </c>
      <c r="J77" s="131">
        <f t="shared" si="9"/>
        <v>1</v>
      </c>
    </row>
    <row r="78" spans="1:10" ht="31.5">
      <c r="A78" s="33"/>
      <c r="B78" s="28" t="s">
        <v>134</v>
      </c>
      <c r="C78" s="24">
        <v>992</v>
      </c>
      <c r="D78" s="37" t="s">
        <v>16</v>
      </c>
      <c r="E78" s="37" t="s">
        <v>30</v>
      </c>
      <c r="F78" s="37" t="s">
        <v>115</v>
      </c>
      <c r="G78" s="37" t="s">
        <v>76</v>
      </c>
      <c r="H78" s="82">
        <v>1</v>
      </c>
      <c r="I78" s="129">
        <v>0</v>
      </c>
      <c r="J78" s="131">
        <f t="shared" si="9"/>
        <v>1</v>
      </c>
    </row>
    <row r="79" spans="1:10" ht="19.5" customHeight="1">
      <c r="A79" s="22"/>
      <c r="B79" s="31" t="s">
        <v>31</v>
      </c>
      <c r="C79" s="32">
        <v>992</v>
      </c>
      <c r="D79" s="26" t="s">
        <v>32</v>
      </c>
      <c r="E79" s="26" t="s">
        <v>13</v>
      </c>
      <c r="F79" s="32"/>
      <c r="G79" s="116"/>
      <c r="H79" s="86">
        <f>H80+H84+H96</f>
        <v>1775.6</v>
      </c>
      <c r="I79" s="86">
        <f>I80+I84+I96</f>
        <v>165</v>
      </c>
      <c r="J79" s="86">
        <f>J80+J84+J96</f>
        <v>1940.6</v>
      </c>
    </row>
    <row r="80" spans="1:10" ht="19.5" customHeight="1">
      <c r="A80" s="22"/>
      <c r="B80" s="136" t="s">
        <v>192</v>
      </c>
      <c r="C80" s="137">
        <v>992</v>
      </c>
      <c r="D80" s="138" t="s">
        <v>32</v>
      </c>
      <c r="E80" s="138" t="s">
        <v>14</v>
      </c>
      <c r="F80" s="137"/>
      <c r="G80" s="70"/>
      <c r="H80" s="139">
        <f aca="true" t="shared" si="10" ref="H80:J82">H81</f>
        <v>0</v>
      </c>
      <c r="I80" s="139">
        <f t="shared" si="10"/>
        <v>65</v>
      </c>
      <c r="J80" s="139">
        <f t="shared" si="10"/>
        <v>65</v>
      </c>
    </row>
    <row r="81" spans="1:10" ht="66.75" customHeight="1">
      <c r="A81" s="22"/>
      <c r="B81" s="51" t="s">
        <v>195</v>
      </c>
      <c r="C81" s="69">
        <v>992</v>
      </c>
      <c r="D81" s="67" t="s">
        <v>32</v>
      </c>
      <c r="E81" s="67" t="s">
        <v>14</v>
      </c>
      <c r="F81" s="69" t="s">
        <v>193</v>
      </c>
      <c r="G81" s="70"/>
      <c r="H81" s="140">
        <f t="shared" si="10"/>
        <v>0</v>
      </c>
      <c r="I81" s="140">
        <f t="shared" si="10"/>
        <v>65</v>
      </c>
      <c r="J81" s="140">
        <f t="shared" si="10"/>
        <v>65</v>
      </c>
    </row>
    <row r="82" spans="1:10" ht="38.25" customHeight="1">
      <c r="A82" s="22"/>
      <c r="B82" s="51" t="s">
        <v>64</v>
      </c>
      <c r="C82" s="69">
        <v>992</v>
      </c>
      <c r="D82" s="67" t="s">
        <v>32</v>
      </c>
      <c r="E82" s="67" t="s">
        <v>14</v>
      </c>
      <c r="F82" s="69" t="s">
        <v>194</v>
      </c>
      <c r="G82" s="70"/>
      <c r="H82" s="140">
        <f t="shared" si="10"/>
        <v>0</v>
      </c>
      <c r="I82" s="140">
        <f t="shared" si="10"/>
        <v>65</v>
      </c>
      <c r="J82" s="140">
        <f t="shared" si="10"/>
        <v>65</v>
      </c>
    </row>
    <row r="83" spans="1:10" ht="35.25" customHeight="1">
      <c r="A83" s="22"/>
      <c r="B83" s="51" t="s">
        <v>134</v>
      </c>
      <c r="C83" s="69">
        <v>992</v>
      </c>
      <c r="D83" s="67" t="s">
        <v>32</v>
      </c>
      <c r="E83" s="67" t="s">
        <v>14</v>
      </c>
      <c r="F83" s="69" t="s">
        <v>194</v>
      </c>
      <c r="G83" s="70">
        <v>200</v>
      </c>
      <c r="H83" s="140">
        <v>0</v>
      </c>
      <c r="I83" s="140">
        <v>65</v>
      </c>
      <c r="J83" s="140">
        <f>H83+I83</f>
        <v>65</v>
      </c>
    </row>
    <row r="84" spans="1:10" ht="15.75">
      <c r="A84" s="33"/>
      <c r="B84" s="18" t="s">
        <v>33</v>
      </c>
      <c r="C84" s="23">
        <v>992</v>
      </c>
      <c r="D84" s="20" t="s">
        <v>32</v>
      </c>
      <c r="E84" s="20" t="s">
        <v>21</v>
      </c>
      <c r="F84" s="23"/>
      <c r="G84" s="41"/>
      <c r="H84" s="81">
        <f>H85</f>
        <v>556.4</v>
      </c>
      <c r="I84" s="81">
        <f>I85</f>
        <v>100</v>
      </c>
      <c r="J84" s="81">
        <f>J85</f>
        <v>656.4</v>
      </c>
    </row>
    <row r="85" spans="1:10" ht="15.75">
      <c r="A85" s="33"/>
      <c r="B85" s="56" t="s">
        <v>34</v>
      </c>
      <c r="C85" s="24">
        <v>992</v>
      </c>
      <c r="D85" s="29" t="s">
        <v>32</v>
      </c>
      <c r="E85" s="29" t="s">
        <v>21</v>
      </c>
      <c r="F85" s="37" t="s">
        <v>116</v>
      </c>
      <c r="G85" s="34"/>
      <c r="H85" s="82">
        <f>H86+H88+H91+H94</f>
        <v>556.4</v>
      </c>
      <c r="I85" s="82">
        <f>I86+I88+I91+I94</f>
        <v>100</v>
      </c>
      <c r="J85" s="82">
        <f>J86+J88+J91+J94</f>
        <v>656.4</v>
      </c>
    </row>
    <row r="86" spans="1:10" ht="15.75">
      <c r="A86" s="33"/>
      <c r="B86" s="56" t="s">
        <v>81</v>
      </c>
      <c r="C86" s="24">
        <v>992</v>
      </c>
      <c r="D86" s="37" t="s">
        <v>32</v>
      </c>
      <c r="E86" s="37" t="s">
        <v>21</v>
      </c>
      <c r="F86" s="37" t="s">
        <v>117</v>
      </c>
      <c r="G86" s="37"/>
      <c r="H86" s="85">
        <f>H87</f>
        <v>555.4</v>
      </c>
      <c r="I86" s="129">
        <v>0</v>
      </c>
      <c r="J86" s="131">
        <f aca="true" t="shared" si="11" ref="J86:J93">H86+I86</f>
        <v>555.4</v>
      </c>
    </row>
    <row r="87" spans="1:10" ht="31.5">
      <c r="A87" s="33"/>
      <c r="B87" s="28" t="s">
        <v>134</v>
      </c>
      <c r="C87" s="24">
        <v>992</v>
      </c>
      <c r="D87" s="29" t="s">
        <v>32</v>
      </c>
      <c r="E87" s="29" t="s">
        <v>21</v>
      </c>
      <c r="F87" s="37" t="s">
        <v>117</v>
      </c>
      <c r="G87" s="37" t="s">
        <v>76</v>
      </c>
      <c r="H87" s="82">
        <v>555.4</v>
      </c>
      <c r="I87" s="129">
        <v>0</v>
      </c>
      <c r="J87" s="131">
        <f t="shared" si="11"/>
        <v>555.4</v>
      </c>
    </row>
    <row r="88" spans="1:10" ht="15.75">
      <c r="A88" s="33"/>
      <c r="B88" s="56" t="s">
        <v>83</v>
      </c>
      <c r="C88" s="24">
        <v>992</v>
      </c>
      <c r="D88" s="29" t="s">
        <v>32</v>
      </c>
      <c r="E88" s="29" t="s">
        <v>21</v>
      </c>
      <c r="F88" s="37" t="s">
        <v>144</v>
      </c>
      <c r="G88" s="37"/>
      <c r="H88" s="82">
        <f>H89</f>
        <v>1</v>
      </c>
      <c r="I88" s="129">
        <v>0</v>
      </c>
      <c r="J88" s="131">
        <f t="shared" si="11"/>
        <v>1</v>
      </c>
    </row>
    <row r="89" spans="1:10" ht="15.75">
      <c r="A89" s="33"/>
      <c r="B89" s="56" t="s">
        <v>84</v>
      </c>
      <c r="C89" s="24">
        <v>992</v>
      </c>
      <c r="D89" s="29" t="s">
        <v>32</v>
      </c>
      <c r="E89" s="29" t="s">
        <v>21</v>
      </c>
      <c r="F89" s="37" t="s">
        <v>143</v>
      </c>
      <c r="G89" s="37"/>
      <c r="H89" s="82">
        <f>H90</f>
        <v>1</v>
      </c>
      <c r="I89" s="129">
        <v>0</v>
      </c>
      <c r="J89" s="131">
        <f t="shared" si="11"/>
        <v>1</v>
      </c>
    </row>
    <row r="90" spans="1:10" ht="31.5">
      <c r="A90" s="33"/>
      <c r="B90" s="28" t="s">
        <v>134</v>
      </c>
      <c r="C90" s="24">
        <v>992</v>
      </c>
      <c r="D90" s="29" t="s">
        <v>32</v>
      </c>
      <c r="E90" s="29" t="s">
        <v>21</v>
      </c>
      <c r="F90" s="37" t="s">
        <v>143</v>
      </c>
      <c r="G90" s="37" t="s">
        <v>76</v>
      </c>
      <c r="H90" s="82">
        <v>1</v>
      </c>
      <c r="I90" s="129">
        <v>0</v>
      </c>
      <c r="J90" s="131">
        <f t="shared" si="11"/>
        <v>1</v>
      </c>
    </row>
    <row r="91" spans="1:10" ht="31.5">
      <c r="A91" s="33"/>
      <c r="B91" s="28" t="s">
        <v>67</v>
      </c>
      <c r="C91" s="24">
        <v>992</v>
      </c>
      <c r="D91" s="37" t="s">
        <v>32</v>
      </c>
      <c r="E91" s="37" t="s">
        <v>21</v>
      </c>
      <c r="F91" s="37" t="s">
        <v>142</v>
      </c>
      <c r="G91" s="37"/>
      <c r="H91" s="82">
        <f>H92</f>
        <v>0</v>
      </c>
      <c r="I91" s="129">
        <v>0</v>
      </c>
      <c r="J91" s="131">
        <f t="shared" si="11"/>
        <v>0</v>
      </c>
    </row>
    <row r="92" spans="1:10" ht="31.5">
      <c r="A92" s="33"/>
      <c r="B92" s="56" t="s">
        <v>82</v>
      </c>
      <c r="C92" s="24">
        <v>992</v>
      </c>
      <c r="D92" s="37" t="s">
        <v>32</v>
      </c>
      <c r="E92" s="37" t="s">
        <v>21</v>
      </c>
      <c r="F92" s="37" t="s">
        <v>141</v>
      </c>
      <c r="G92" s="37"/>
      <c r="H92" s="85">
        <f>H93</f>
        <v>0</v>
      </c>
      <c r="I92" s="129">
        <v>0</v>
      </c>
      <c r="J92" s="131">
        <f t="shared" si="11"/>
        <v>0</v>
      </c>
    </row>
    <row r="93" spans="1:10" ht="31.5">
      <c r="A93" s="33"/>
      <c r="B93" s="28" t="s">
        <v>134</v>
      </c>
      <c r="C93" s="24">
        <v>992</v>
      </c>
      <c r="D93" s="37" t="s">
        <v>32</v>
      </c>
      <c r="E93" s="37" t="s">
        <v>21</v>
      </c>
      <c r="F93" s="37" t="s">
        <v>141</v>
      </c>
      <c r="G93" s="37" t="s">
        <v>76</v>
      </c>
      <c r="H93" s="88">
        <v>0</v>
      </c>
      <c r="I93" s="129">
        <v>0</v>
      </c>
      <c r="J93" s="131">
        <f t="shared" si="11"/>
        <v>0</v>
      </c>
    </row>
    <row r="94" spans="1:10" ht="31.5">
      <c r="A94" s="33"/>
      <c r="B94" s="28" t="s">
        <v>190</v>
      </c>
      <c r="C94" s="24">
        <v>992</v>
      </c>
      <c r="D94" s="37" t="s">
        <v>32</v>
      </c>
      <c r="E94" s="37" t="s">
        <v>21</v>
      </c>
      <c r="F94" s="37" t="s">
        <v>191</v>
      </c>
      <c r="G94" s="37"/>
      <c r="H94" s="88">
        <f>H95</f>
        <v>0</v>
      </c>
      <c r="I94" s="129">
        <f>I95</f>
        <v>100</v>
      </c>
      <c r="J94" s="131">
        <f>J95</f>
        <v>100</v>
      </c>
    </row>
    <row r="95" spans="1:10" ht="31.5">
      <c r="A95" s="33"/>
      <c r="B95" s="28" t="s">
        <v>134</v>
      </c>
      <c r="C95" s="24">
        <v>992</v>
      </c>
      <c r="D95" s="37" t="s">
        <v>32</v>
      </c>
      <c r="E95" s="37" t="s">
        <v>21</v>
      </c>
      <c r="F95" s="37" t="s">
        <v>191</v>
      </c>
      <c r="G95" s="37" t="s">
        <v>76</v>
      </c>
      <c r="H95" s="88">
        <v>0</v>
      </c>
      <c r="I95" s="129">
        <v>100</v>
      </c>
      <c r="J95" s="131">
        <f>H95+I95</f>
        <v>100</v>
      </c>
    </row>
    <row r="96" spans="1:10" ht="31.5">
      <c r="A96" s="33"/>
      <c r="B96" s="43" t="s">
        <v>35</v>
      </c>
      <c r="C96" s="23">
        <v>992</v>
      </c>
      <c r="D96" s="44" t="s">
        <v>32</v>
      </c>
      <c r="E96" s="44" t="s">
        <v>32</v>
      </c>
      <c r="F96" s="44"/>
      <c r="G96" s="44"/>
      <c r="H96" s="84">
        <f aca="true" t="shared" si="12" ref="H96:J97">H97</f>
        <v>1219.2</v>
      </c>
      <c r="I96" s="84">
        <f t="shared" si="12"/>
        <v>0</v>
      </c>
      <c r="J96" s="84">
        <f t="shared" si="12"/>
        <v>1219.2</v>
      </c>
    </row>
    <row r="97" spans="1:10" ht="15.75">
      <c r="A97" s="33"/>
      <c r="B97" s="36" t="s">
        <v>87</v>
      </c>
      <c r="C97" s="24">
        <v>992</v>
      </c>
      <c r="D97" s="37" t="s">
        <v>32</v>
      </c>
      <c r="E97" s="37" t="s">
        <v>32</v>
      </c>
      <c r="F97" s="37" t="s">
        <v>118</v>
      </c>
      <c r="G97" s="37"/>
      <c r="H97" s="85">
        <f t="shared" si="12"/>
        <v>1219.2</v>
      </c>
      <c r="I97" s="85">
        <f t="shared" si="12"/>
        <v>0</v>
      </c>
      <c r="J97" s="85">
        <f t="shared" si="12"/>
        <v>1219.2</v>
      </c>
    </row>
    <row r="98" spans="1:10" ht="31.5">
      <c r="A98" s="33"/>
      <c r="B98" s="36" t="s">
        <v>71</v>
      </c>
      <c r="C98" s="24">
        <v>992</v>
      </c>
      <c r="D98" s="37" t="s">
        <v>32</v>
      </c>
      <c r="E98" s="37" t="s">
        <v>32</v>
      </c>
      <c r="F98" s="37" t="s">
        <v>119</v>
      </c>
      <c r="G98" s="37"/>
      <c r="H98" s="85">
        <f>SUM(H99:H101)</f>
        <v>1219.2</v>
      </c>
      <c r="I98" s="85">
        <f>SUM(I99:I101)</f>
        <v>0</v>
      </c>
      <c r="J98" s="85">
        <f>SUM(J99:J101)</f>
        <v>1219.2</v>
      </c>
    </row>
    <row r="99" spans="1:10" ht="62.25" customHeight="1">
      <c r="A99" s="33"/>
      <c r="B99" s="36" t="s">
        <v>74</v>
      </c>
      <c r="C99" s="24">
        <v>992</v>
      </c>
      <c r="D99" s="37" t="s">
        <v>32</v>
      </c>
      <c r="E99" s="37" t="s">
        <v>32</v>
      </c>
      <c r="F99" s="37" t="s">
        <v>119</v>
      </c>
      <c r="G99" s="37" t="s">
        <v>75</v>
      </c>
      <c r="H99" s="85">
        <v>945.9</v>
      </c>
      <c r="I99" s="129">
        <v>0</v>
      </c>
      <c r="J99" s="131">
        <f aca="true" t="shared" si="13" ref="J99:J106">H99+I99</f>
        <v>945.9</v>
      </c>
    </row>
    <row r="100" spans="1:10" ht="31.5">
      <c r="A100" s="33"/>
      <c r="B100" s="28" t="s">
        <v>134</v>
      </c>
      <c r="C100" s="24">
        <v>992</v>
      </c>
      <c r="D100" s="37" t="s">
        <v>32</v>
      </c>
      <c r="E100" s="37" t="s">
        <v>32</v>
      </c>
      <c r="F100" s="37" t="s">
        <v>119</v>
      </c>
      <c r="G100" s="37" t="s">
        <v>76</v>
      </c>
      <c r="H100" s="85">
        <v>258.8</v>
      </c>
      <c r="I100" s="129">
        <v>0</v>
      </c>
      <c r="J100" s="131">
        <f t="shared" si="13"/>
        <v>258.8</v>
      </c>
    </row>
    <row r="101" spans="1:10" ht="15.75">
      <c r="A101" s="33"/>
      <c r="B101" s="36" t="s">
        <v>77</v>
      </c>
      <c r="C101" s="24">
        <v>992</v>
      </c>
      <c r="D101" s="37" t="s">
        <v>32</v>
      </c>
      <c r="E101" s="37" t="s">
        <v>32</v>
      </c>
      <c r="F101" s="37" t="s">
        <v>119</v>
      </c>
      <c r="G101" s="37" t="s">
        <v>140</v>
      </c>
      <c r="H101" s="85">
        <v>14.5</v>
      </c>
      <c r="I101" s="129">
        <v>0</v>
      </c>
      <c r="J101" s="131">
        <f t="shared" si="13"/>
        <v>14.5</v>
      </c>
    </row>
    <row r="102" spans="1:10" ht="15.75">
      <c r="A102" s="45"/>
      <c r="B102" s="58" t="s">
        <v>36</v>
      </c>
      <c r="C102" s="32">
        <v>992</v>
      </c>
      <c r="D102" s="59" t="s">
        <v>37</v>
      </c>
      <c r="E102" s="59" t="s">
        <v>13</v>
      </c>
      <c r="F102" s="59"/>
      <c r="G102" s="59"/>
      <c r="H102" s="83">
        <f>H103</f>
        <v>1</v>
      </c>
      <c r="I102" s="133">
        <v>0</v>
      </c>
      <c r="J102" s="134">
        <f t="shared" si="13"/>
        <v>1</v>
      </c>
    </row>
    <row r="103" spans="1:10" ht="15.75">
      <c r="A103" s="33"/>
      <c r="B103" s="36" t="s">
        <v>38</v>
      </c>
      <c r="C103" s="24">
        <v>992</v>
      </c>
      <c r="D103" s="37" t="s">
        <v>37</v>
      </c>
      <c r="E103" s="37" t="s">
        <v>37</v>
      </c>
      <c r="F103" s="37"/>
      <c r="G103" s="37"/>
      <c r="H103" s="85">
        <f>H104</f>
        <v>1</v>
      </c>
      <c r="I103" s="129">
        <v>0</v>
      </c>
      <c r="J103" s="131">
        <f t="shared" si="13"/>
        <v>1</v>
      </c>
    </row>
    <row r="104" spans="1:10" ht="63">
      <c r="A104" s="33"/>
      <c r="B104" s="36" t="s">
        <v>183</v>
      </c>
      <c r="C104" s="24">
        <v>992</v>
      </c>
      <c r="D104" s="37" t="s">
        <v>37</v>
      </c>
      <c r="E104" s="37" t="s">
        <v>37</v>
      </c>
      <c r="F104" s="37" t="s">
        <v>120</v>
      </c>
      <c r="G104" s="37"/>
      <c r="H104" s="85">
        <f>H105</f>
        <v>1</v>
      </c>
      <c r="I104" s="129">
        <v>0</v>
      </c>
      <c r="J104" s="131">
        <f t="shared" si="13"/>
        <v>1</v>
      </c>
    </row>
    <row r="105" spans="1:10" ht="31.5">
      <c r="A105" s="33"/>
      <c r="B105" s="36" t="s">
        <v>64</v>
      </c>
      <c r="C105" s="24">
        <v>992</v>
      </c>
      <c r="D105" s="37" t="s">
        <v>37</v>
      </c>
      <c r="E105" s="37" t="s">
        <v>37</v>
      </c>
      <c r="F105" s="37" t="s">
        <v>121</v>
      </c>
      <c r="G105" s="37"/>
      <c r="H105" s="85">
        <f>H106</f>
        <v>1</v>
      </c>
      <c r="I105" s="129">
        <v>0</v>
      </c>
      <c r="J105" s="131">
        <f t="shared" si="13"/>
        <v>1</v>
      </c>
    </row>
    <row r="106" spans="1:10" ht="31.5">
      <c r="A106" s="33"/>
      <c r="B106" s="28" t="s">
        <v>134</v>
      </c>
      <c r="C106" s="24">
        <v>992</v>
      </c>
      <c r="D106" s="37" t="s">
        <v>37</v>
      </c>
      <c r="E106" s="37" t="s">
        <v>37</v>
      </c>
      <c r="F106" s="37" t="s">
        <v>121</v>
      </c>
      <c r="G106" s="37" t="s">
        <v>76</v>
      </c>
      <c r="H106" s="85">
        <v>1</v>
      </c>
      <c r="I106" s="129">
        <v>0</v>
      </c>
      <c r="J106" s="131">
        <f t="shared" si="13"/>
        <v>1</v>
      </c>
    </row>
    <row r="107" spans="1:10" ht="15.75">
      <c r="A107" s="60"/>
      <c r="B107" s="31" t="s">
        <v>72</v>
      </c>
      <c r="C107" s="32">
        <v>992</v>
      </c>
      <c r="D107" s="59" t="s">
        <v>39</v>
      </c>
      <c r="E107" s="59" t="s">
        <v>13</v>
      </c>
      <c r="F107" s="59"/>
      <c r="G107" s="59"/>
      <c r="H107" s="83">
        <f aca="true" t="shared" si="14" ref="H107:J108">H108</f>
        <v>4721.4</v>
      </c>
      <c r="I107" s="83">
        <f t="shared" si="14"/>
        <v>-17.5</v>
      </c>
      <c r="J107" s="83">
        <f t="shared" si="14"/>
        <v>4703.9</v>
      </c>
    </row>
    <row r="108" spans="1:10" ht="15.75">
      <c r="A108" s="45"/>
      <c r="B108" s="28" t="s">
        <v>73</v>
      </c>
      <c r="C108" s="23">
        <v>992</v>
      </c>
      <c r="D108" s="44" t="s">
        <v>39</v>
      </c>
      <c r="E108" s="44" t="s">
        <v>12</v>
      </c>
      <c r="F108" s="44"/>
      <c r="G108" s="44"/>
      <c r="H108" s="84">
        <f t="shared" si="14"/>
        <v>4721.4</v>
      </c>
      <c r="I108" s="84">
        <f t="shared" si="14"/>
        <v>-17.5</v>
      </c>
      <c r="J108" s="84">
        <f t="shared" si="14"/>
        <v>4703.9</v>
      </c>
    </row>
    <row r="109" spans="1:10" ht="15.75">
      <c r="A109" s="33"/>
      <c r="B109" s="36" t="s">
        <v>68</v>
      </c>
      <c r="C109" s="24">
        <v>992</v>
      </c>
      <c r="D109" s="37" t="s">
        <v>39</v>
      </c>
      <c r="E109" s="37" t="s">
        <v>12</v>
      </c>
      <c r="F109" s="37" t="s">
        <v>122</v>
      </c>
      <c r="G109" s="37"/>
      <c r="H109" s="85">
        <f>H110+H113</f>
        <v>4721.4</v>
      </c>
      <c r="I109" s="85">
        <f>I110+I113</f>
        <v>-17.5</v>
      </c>
      <c r="J109" s="85">
        <f>J110+J113</f>
        <v>4703.9</v>
      </c>
    </row>
    <row r="110" spans="1:10" ht="15.75">
      <c r="A110" s="33"/>
      <c r="B110" s="36" t="s">
        <v>69</v>
      </c>
      <c r="C110" s="24">
        <v>992</v>
      </c>
      <c r="D110" s="37" t="s">
        <v>39</v>
      </c>
      <c r="E110" s="37" t="s">
        <v>12</v>
      </c>
      <c r="F110" s="37" t="s">
        <v>123</v>
      </c>
      <c r="G110" s="46"/>
      <c r="H110" s="85">
        <f>H111</f>
        <v>902.4</v>
      </c>
      <c r="I110" s="129">
        <f>I111</f>
        <v>0</v>
      </c>
      <c r="J110" s="131">
        <f>H110+I110</f>
        <v>902.4</v>
      </c>
    </row>
    <row r="111" spans="1:10" ht="31.5">
      <c r="A111" s="33"/>
      <c r="B111" s="36" t="s">
        <v>71</v>
      </c>
      <c r="C111" s="24">
        <v>992</v>
      </c>
      <c r="D111" s="37" t="s">
        <v>39</v>
      </c>
      <c r="E111" s="37" t="s">
        <v>12</v>
      </c>
      <c r="F111" s="37" t="s">
        <v>124</v>
      </c>
      <c r="G111" s="34"/>
      <c r="H111" s="85">
        <f>H112</f>
        <v>902.4</v>
      </c>
      <c r="I111" s="129">
        <f>I112</f>
        <v>0</v>
      </c>
      <c r="J111" s="131">
        <f>H111+I111</f>
        <v>902.4</v>
      </c>
    </row>
    <row r="112" spans="1:10" ht="15.75">
      <c r="A112" s="33"/>
      <c r="B112" s="28" t="s">
        <v>78</v>
      </c>
      <c r="C112" s="24">
        <v>992</v>
      </c>
      <c r="D112" s="37" t="s">
        <v>39</v>
      </c>
      <c r="E112" s="37" t="s">
        <v>12</v>
      </c>
      <c r="F112" s="37" t="s">
        <v>124</v>
      </c>
      <c r="G112" s="24">
        <v>500</v>
      </c>
      <c r="H112" s="85">
        <v>902.4</v>
      </c>
      <c r="I112" s="129">
        <v>0</v>
      </c>
      <c r="J112" s="131">
        <f>H112+I112</f>
        <v>902.4</v>
      </c>
    </row>
    <row r="113" spans="1:10" ht="16.5" customHeight="1">
      <c r="A113" s="33"/>
      <c r="B113" s="28" t="s">
        <v>70</v>
      </c>
      <c r="C113" s="24">
        <v>992</v>
      </c>
      <c r="D113" s="37" t="s">
        <v>39</v>
      </c>
      <c r="E113" s="37" t="s">
        <v>12</v>
      </c>
      <c r="F113" s="24" t="s">
        <v>125</v>
      </c>
      <c r="G113" s="34"/>
      <c r="H113" s="85">
        <f>H114</f>
        <v>3819</v>
      </c>
      <c r="I113" s="85">
        <f>I114</f>
        <v>-17.5</v>
      </c>
      <c r="J113" s="85">
        <f>J114</f>
        <v>3801.5</v>
      </c>
    </row>
    <row r="114" spans="1:10" ht="31.5">
      <c r="A114" s="33"/>
      <c r="B114" s="36" t="s">
        <v>71</v>
      </c>
      <c r="C114" s="24">
        <v>992</v>
      </c>
      <c r="D114" s="37" t="s">
        <v>39</v>
      </c>
      <c r="E114" s="37" t="s">
        <v>12</v>
      </c>
      <c r="F114" s="37" t="s">
        <v>126</v>
      </c>
      <c r="G114" s="34"/>
      <c r="H114" s="85">
        <f>H115+H116+H117</f>
        <v>3819</v>
      </c>
      <c r="I114" s="85">
        <f>I115+I116+I117</f>
        <v>-17.5</v>
      </c>
      <c r="J114" s="85">
        <f>J115+J116+J117</f>
        <v>3801.5</v>
      </c>
    </row>
    <row r="115" spans="1:10" ht="63" customHeight="1">
      <c r="A115" s="33"/>
      <c r="B115" s="28" t="s">
        <v>74</v>
      </c>
      <c r="C115" s="24">
        <v>992</v>
      </c>
      <c r="D115" s="37" t="s">
        <v>39</v>
      </c>
      <c r="E115" s="37" t="s">
        <v>12</v>
      </c>
      <c r="F115" s="37" t="s">
        <v>126</v>
      </c>
      <c r="G115" s="34">
        <v>100</v>
      </c>
      <c r="H115" s="85">
        <v>3229.6</v>
      </c>
      <c r="I115" s="129">
        <v>-17.5</v>
      </c>
      <c r="J115" s="131">
        <f>H115+I115</f>
        <v>3212.1</v>
      </c>
    </row>
    <row r="116" spans="1:10" ht="31.5">
      <c r="A116" s="33"/>
      <c r="B116" s="28" t="s">
        <v>134</v>
      </c>
      <c r="C116" s="24">
        <v>992</v>
      </c>
      <c r="D116" s="37" t="s">
        <v>39</v>
      </c>
      <c r="E116" s="37" t="s">
        <v>12</v>
      </c>
      <c r="F116" s="37" t="s">
        <v>126</v>
      </c>
      <c r="G116" s="34">
        <v>200</v>
      </c>
      <c r="H116" s="85">
        <v>573.4</v>
      </c>
      <c r="I116" s="129">
        <v>0</v>
      </c>
      <c r="J116" s="131">
        <f>H116+I116</f>
        <v>573.4</v>
      </c>
    </row>
    <row r="117" spans="1:10" ht="15.75">
      <c r="A117" s="33"/>
      <c r="B117" s="28" t="s">
        <v>77</v>
      </c>
      <c r="C117" s="24">
        <v>992</v>
      </c>
      <c r="D117" s="37" t="s">
        <v>39</v>
      </c>
      <c r="E117" s="37" t="s">
        <v>12</v>
      </c>
      <c r="F117" s="37" t="s">
        <v>126</v>
      </c>
      <c r="G117" s="24">
        <v>800</v>
      </c>
      <c r="H117" s="85">
        <v>16</v>
      </c>
      <c r="I117" s="129">
        <v>0</v>
      </c>
      <c r="J117" s="131">
        <f>H117+I117</f>
        <v>16</v>
      </c>
    </row>
    <row r="118" spans="1:10" ht="15.75">
      <c r="A118" s="33"/>
      <c r="B118" s="58" t="s">
        <v>45</v>
      </c>
      <c r="C118" s="25">
        <v>992</v>
      </c>
      <c r="D118" s="59" t="s">
        <v>26</v>
      </c>
      <c r="E118" s="59"/>
      <c r="F118" s="61"/>
      <c r="G118" s="61"/>
      <c r="H118" s="86">
        <f aca="true" t="shared" si="15" ref="H118:J119">H119</f>
        <v>510</v>
      </c>
      <c r="I118" s="86">
        <f t="shared" si="15"/>
        <v>0</v>
      </c>
      <c r="J118" s="86">
        <f t="shared" si="15"/>
        <v>510</v>
      </c>
    </row>
    <row r="119" spans="1:10" ht="15.75">
      <c r="A119" s="33"/>
      <c r="B119" s="36" t="s">
        <v>46</v>
      </c>
      <c r="C119" s="24">
        <v>992</v>
      </c>
      <c r="D119" s="37" t="s">
        <v>26</v>
      </c>
      <c r="E119" s="37" t="s">
        <v>21</v>
      </c>
      <c r="F119" s="48"/>
      <c r="G119" s="48"/>
      <c r="H119" s="82">
        <f t="shared" si="15"/>
        <v>510</v>
      </c>
      <c r="I119" s="82">
        <f t="shared" si="15"/>
        <v>0</v>
      </c>
      <c r="J119" s="82">
        <f t="shared" si="15"/>
        <v>510</v>
      </c>
    </row>
    <row r="120" spans="1:10" ht="46.5" customHeight="1">
      <c r="A120" s="33"/>
      <c r="B120" s="36" t="s">
        <v>184</v>
      </c>
      <c r="C120" s="24">
        <v>992</v>
      </c>
      <c r="D120" s="37" t="s">
        <v>26</v>
      </c>
      <c r="E120" s="37" t="s">
        <v>21</v>
      </c>
      <c r="F120" s="48" t="s">
        <v>127</v>
      </c>
      <c r="G120" s="48"/>
      <c r="H120" s="82">
        <f>H122</f>
        <v>510</v>
      </c>
      <c r="I120" s="82">
        <f>I122</f>
        <v>0</v>
      </c>
      <c r="J120" s="82">
        <f>J122</f>
        <v>510</v>
      </c>
    </row>
    <row r="121" spans="1:10" ht="31.5">
      <c r="A121" s="33"/>
      <c r="B121" s="36" t="s">
        <v>64</v>
      </c>
      <c r="C121" s="24">
        <v>992</v>
      </c>
      <c r="D121" s="37" t="s">
        <v>26</v>
      </c>
      <c r="E121" s="37" t="s">
        <v>21</v>
      </c>
      <c r="F121" s="48" t="s">
        <v>128</v>
      </c>
      <c r="G121" s="62"/>
      <c r="H121" s="82">
        <f>H122</f>
        <v>510</v>
      </c>
      <c r="I121" s="82">
        <f>I122</f>
        <v>0</v>
      </c>
      <c r="J121" s="82">
        <f>J122</f>
        <v>510</v>
      </c>
    </row>
    <row r="122" spans="1:10" ht="15.75">
      <c r="A122" s="33"/>
      <c r="B122" s="36" t="s">
        <v>79</v>
      </c>
      <c r="C122" s="24">
        <v>992</v>
      </c>
      <c r="D122" s="37" t="s">
        <v>26</v>
      </c>
      <c r="E122" s="37" t="s">
        <v>21</v>
      </c>
      <c r="F122" s="48" t="s">
        <v>128</v>
      </c>
      <c r="G122" s="48" t="s">
        <v>80</v>
      </c>
      <c r="H122" s="82">
        <v>510</v>
      </c>
      <c r="I122" s="135">
        <v>0</v>
      </c>
      <c r="J122" s="131">
        <f>H122+I122</f>
        <v>510</v>
      </c>
    </row>
    <row r="123" spans="1:10" ht="15.75">
      <c r="A123" s="22"/>
      <c r="B123" s="31" t="s">
        <v>41</v>
      </c>
      <c r="C123" s="32">
        <v>992</v>
      </c>
      <c r="D123" s="59" t="s">
        <v>42</v>
      </c>
      <c r="E123" s="59" t="s">
        <v>13</v>
      </c>
      <c r="F123" s="32"/>
      <c r="G123" s="116"/>
      <c r="H123" s="83">
        <f>H125</f>
        <v>549.5</v>
      </c>
      <c r="I123" s="83">
        <f>I125</f>
        <v>0</v>
      </c>
      <c r="J123" s="83">
        <f>J125</f>
        <v>549.5</v>
      </c>
    </row>
    <row r="124" spans="1:10" ht="15.75">
      <c r="A124" s="22"/>
      <c r="B124" s="28" t="s">
        <v>129</v>
      </c>
      <c r="C124" s="23">
        <v>992</v>
      </c>
      <c r="D124" s="44" t="s">
        <v>42</v>
      </c>
      <c r="E124" s="44" t="s">
        <v>12</v>
      </c>
      <c r="F124" s="23"/>
      <c r="G124" s="34"/>
      <c r="H124" s="84">
        <f aca="true" t="shared" si="16" ref="H124:J125">H125</f>
        <v>549.5</v>
      </c>
      <c r="I124" s="84">
        <f t="shared" si="16"/>
        <v>0</v>
      </c>
      <c r="J124" s="84">
        <f t="shared" si="16"/>
        <v>549.5</v>
      </c>
    </row>
    <row r="125" spans="1:10" ht="31.5">
      <c r="A125" s="27"/>
      <c r="B125" s="28" t="s">
        <v>130</v>
      </c>
      <c r="C125" s="24">
        <v>992</v>
      </c>
      <c r="D125" s="37" t="s">
        <v>42</v>
      </c>
      <c r="E125" s="37" t="s">
        <v>12</v>
      </c>
      <c r="F125" s="24" t="s">
        <v>133</v>
      </c>
      <c r="G125" s="34"/>
      <c r="H125" s="85">
        <f t="shared" si="16"/>
        <v>549.5</v>
      </c>
      <c r="I125" s="85">
        <f t="shared" si="16"/>
        <v>0</v>
      </c>
      <c r="J125" s="85">
        <f t="shared" si="16"/>
        <v>549.5</v>
      </c>
    </row>
    <row r="126" spans="1:10" ht="31.5">
      <c r="A126" s="33"/>
      <c r="B126" s="28" t="s">
        <v>40</v>
      </c>
      <c r="C126" s="24">
        <v>992</v>
      </c>
      <c r="D126" s="24">
        <v>11</v>
      </c>
      <c r="E126" s="37" t="s">
        <v>12</v>
      </c>
      <c r="F126" s="24" t="s">
        <v>131</v>
      </c>
      <c r="G126" s="24"/>
      <c r="H126" s="87">
        <f>H127+H128+H129</f>
        <v>549.5</v>
      </c>
      <c r="I126" s="87">
        <f>I127+I128+I129</f>
        <v>0</v>
      </c>
      <c r="J126" s="87">
        <f>J127+J128+J129</f>
        <v>549.5</v>
      </c>
    </row>
    <row r="127" spans="1:10" ht="60" customHeight="1">
      <c r="A127" s="33"/>
      <c r="B127" s="28" t="s">
        <v>74</v>
      </c>
      <c r="C127" s="24">
        <v>992</v>
      </c>
      <c r="D127" s="24">
        <v>11</v>
      </c>
      <c r="E127" s="37" t="s">
        <v>12</v>
      </c>
      <c r="F127" s="24" t="s">
        <v>132</v>
      </c>
      <c r="G127" s="24">
        <v>100</v>
      </c>
      <c r="H127" s="87">
        <v>431.9</v>
      </c>
      <c r="I127" s="129">
        <v>0</v>
      </c>
      <c r="J127" s="131">
        <f>H127+I127</f>
        <v>431.9</v>
      </c>
    </row>
    <row r="128" spans="1:10" ht="31.5">
      <c r="A128" s="33"/>
      <c r="B128" s="28" t="s">
        <v>134</v>
      </c>
      <c r="C128" s="24">
        <v>992</v>
      </c>
      <c r="D128" s="24">
        <v>11</v>
      </c>
      <c r="E128" s="37" t="s">
        <v>12</v>
      </c>
      <c r="F128" s="24" t="s">
        <v>132</v>
      </c>
      <c r="G128" s="34">
        <v>200</v>
      </c>
      <c r="H128" s="85">
        <v>106.6</v>
      </c>
      <c r="I128" s="129">
        <v>0</v>
      </c>
      <c r="J128" s="131">
        <f>H128+I128</f>
        <v>106.6</v>
      </c>
    </row>
    <row r="129" spans="1:10" ht="15" customHeight="1">
      <c r="A129" s="33"/>
      <c r="B129" s="28" t="s">
        <v>77</v>
      </c>
      <c r="C129" s="24">
        <v>992</v>
      </c>
      <c r="D129" s="24">
        <v>11</v>
      </c>
      <c r="E129" s="37" t="s">
        <v>12</v>
      </c>
      <c r="F129" s="24" t="s">
        <v>132</v>
      </c>
      <c r="G129" s="24">
        <v>800</v>
      </c>
      <c r="H129" s="85">
        <v>11</v>
      </c>
      <c r="I129" s="129">
        <v>0</v>
      </c>
      <c r="J129" s="131">
        <f>H129+I129</f>
        <v>11</v>
      </c>
    </row>
    <row r="130" spans="1:8" ht="15.75">
      <c r="A130" s="117"/>
      <c r="B130" s="118"/>
      <c r="C130" s="119"/>
      <c r="D130" s="119"/>
      <c r="E130" s="120"/>
      <c r="F130" s="119"/>
      <c r="G130" s="119"/>
      <c r="H130" s="121"/>
    </row>
    <row r="131" spans="1:8" ht="15.75">
      <c r="A131" s="146" t="s">
        <v>158</v>
      </c>
      <c r="B131" s="146"/>
      <c r="C131" s="146"/>
      <c r="D131" s="146"/>
      <c r="E131" s="146"/>
      <c r="F131" s="146"/>
      <c r="G131" s="146"/>
      <c r="H131" s="146"/>
    </row>
    <row r="132" spans="1:8" ht="15.75">
      <c r="A132" s="150" t="s">
        <v>185</v>
      </c>
      <c r="B132" s="150"/>
      <c r="C132" s="150"/>
      <c r="D132" s="150"/>
      <c r="E132" s="150"/>
      <c r="F132" s="150"/>
      <c r="G132" s="150"/>
      <c r="H132" s="150"/>
    </row>
    <row r="133" ht="15">
      <c r="H133" s="77"/>
    </row>
    <row r="134" ht="15">
      <c r="H134" s="77"/>
    </row>
  </sheetData>
  <sheetProtection/>
  <mergeCells count="5">
    <mergeCell ref="A2:H2"/>
    <mergeCell ref="G3:H3"/>
    <mergeCell ref="A131:H131"/>
    <mergeCell ref="A132:H132"/>
    <mergeCell ref="F1:H1"/>
  </mergeCells>
  <printOptions/>
  <pageMargins left="0.7" right="0.7" top="0.75" bottom="0.75" header="0.3" footer="0.3"/>
  <pageSetup fitToHeight="3" fitToWidth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Admin</cp:lastModifiedBy>
  <cp:lastPrinted>2019-03-27T06:24:45Z</cp:lastPrinted>
  <dcterms:created xsi:type="dcterms:W3CDTF">2012-11-10T14:38:05Z</dcterms:created>
  <dcterms:modified xsi:type="dcterms:W3CDTF">2019-03-27T06:24:48Z</dcterms:modified>
  <cp:category/>
  <cp:version/>
  <cp:contentType/>
  <cp:contentStatus/>
</cp:coreProperties>
</file>